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G" sheetId="21" r:id="rId9"/>
  </sheets>
  <calcPr calcId="162913"/>
</workbook>
</file>

<file path=xl/calcChain.xml><?xml version="1.0" encoding="utf-8"?>
<calcChain xmlns="http://schemas.openxmlformats.org/spreadsheetml/2006/main">
  <c r="B16" i="24" l="1"/>
  <c r="B17" i="24"/>
  <c r="B15" i="24"/>
  <c r="B13" i="24"/>
  <c r="D13" i="24"/>
  <c r="E17" i="24"/>
  <c r="E16" i="24"/>
  <c r="E15" i="24"/>
  <c r="E107" i="24"/>
  <c r="F107" i="24" s="1"/>
  <c r="E123" i="24"/>
  <c r="F123" i="24" s="1"/>
  <c r="E171" i="24"/>
  <c r="F171" i="24" s="1"/>
  <c r="E187" i="24"/>
  <c r="F187" i="24" s="1"/>
  <c r="E235" i="24"/>
  <c r="F235" i="24" s="1"/>
  <c r="E251" i="24"/>
  <c r="F251" i="24" s="1"/>
  <c r="D24" i="24"/>
  <c r="D25" i="24"/>
  <c r="D26" i="24"/>
  <c r="E26" i="24" s="1"/>
  <c r="F26" i="24" s="1"/>
  <c r="D27" i="24"/>
  <c r="D28" i="24"/>
  <c r="D29" i="24"/>
  <c r="D30" i="24"/>
  <c r="E30" i="24" s="1"/>
  <c r="F30" i="24" s="1"/>
  <c r="D31" i="24"/>
  <c r="D32" i="24"/>
  <c r="D33" i="24"/>
  <c r="D34" i="24"/>
  <c r="E34" i="24" s="1"/>
  <c r="F34" i="24" s="1"/>
  <c r="D35" i="24"/>
  <c r="D36" i="24"/>
  <c r="D37" i="24"/>
  <c r="D38" i="24"/>
  <c r="E38" i="24" s="1"/>
  <c r="F38" i="24" s="1"/>
  <c r="D39" i="24"/>
  <c r="D40" i="24"/>
  <c r="D41" i="24"/>
  <c r="D42" i="24"/>
  <c r="E42" i="24" s="1"/>
  <c r="F42" i="24" s="1"/>
  <c r="D43" i="24"/>
  <c r="D44" i="24"/>
  <c r="D45" i="24"/>
  <c r="D46" i="24"/>
  <c r="E46" i="24" s="1"/>
  <c r="F46" i="24" s="1"/>
  <c r="D47" i="24"/>
  <c r="D48" i="24"/>
  <c r="D49" i="24"/>
  <c r="D50" i="24"/>
  <c r="E50" i="24" s="1"/>
  <c r="F50" i="24" s="1"/>
  <c r="D51" i="24"/>
  <c r="D52" i="24"/>
  <c r="D53" i="24"/>
  <c r="E53" i="24" s="1"/>
  <c r="F53" i="24" s="1"/>
  <c r="D54" i="24"/>
  <c r="E54" i="24" s="1"/>
  <c r="F54" i="24" s="1"/>
  <c r="D55" i="24"/>
  <c r="D56" i="24"/>
  <c r="D57" i="24"/>
  <c r="D58" i="24"/>
  <c r="E58" i="24" s="1"/>
  <c r="F58" i="24" s="1"/>
  <c r="D59" i="24"/>
  <c r="D60" i="24"/>
  <c r="D61" i="24"/>
  <c r="D62" i="24"/>
  <c r="E62" i="24" s="1"/>
  <c r="F62" i="24" s="1"/>
  <c r="D63" i="24"/>
  <c r="D64" i="24"/>
  <c r="D65" i="24"/>
  <c r="D66" i="24"/>
  <c r="E66" i="24" s="1"/>
  <c r="F66" i="24" s="1"/>
  <c r="D67" i="24"/>
  <c r="D68" i="24"/>
  <c r="D69" i="24"/>
  <c r="D70" i="24"/>
  <c r="E70" i="24" s="1"/>
  <c r="F70" i="24" s="1"/>
  <c r="D71" i="24"/>
  <c r="D72" i="24"/>
  <c r="D73" i="24"/>
  <c r="D74" i="24"/>
  <c r="E74" i="24" s="1"/>
  <c r="F74" i="24" s="1"/>
  <c r="D75" i="24"/>
  <c r="E75" i="24" s="1"/>
  <c r="F75" i="24" s="1"/>
  <c r="D76" i="24"/>
  <c r="D77" i="24"/>
  <c r="D78" i="24"/>
  <c r="E78" i="24" s="1"/>
  <c r="F78" i="24" s="1"/>
  <c r="D79" i="24"/>
  <c r="D80" i="24"/>
  <c r="D81" i="24"/>
  <c r="D82" i="24"/>
  <c r="E82" i="24" s="1"/>
  <c r="F82" i="24" s="1"/>
  <c r="D83" i="24"/>
  <c r="D84" i="24"/>
  <c r="D85" i="24"/>
  <c r="D86" i="24"/>
  <c r="E86" i="24" s="1"/>
  <c r="F86" i="24" s="1"/>
  <c r="D87" i="24"/>
  <c r="D88" i="24"/>
  <c r="D89" i="24"/>
  <c r="D90" i="24"/>
  <c r="E90" i="24" s="1"/>
  <c r="F90" i="24" s="1"/>
  <c r="D91" i="24"/>
  <c r="D92" i="24"/>
  <c r="D93" i="24"/>
  <c r="D94" i="24"/>
  <c r="E94" i="24" s="1"/>
  <c r="F94" i="24" s="1"/>
  <c r="D95" i="24"/>
  <c r="D96" i="24"/>
  <c r="D97" i="24"/>
  <c r="D98" i="24"/>
  <c r="E98" i="24" s="1"/>
  <c r="F98" i="24" s="1"/>
  <c r="D99" i="24"/>
  <c r="D100" i="24"/>
  <c r="D101" i="24"/>
  <c r="D102" i="24"/>
  <c r="E102" i="24" s="1"/>
  <c r="F102" i="24" s="1"/>
  <c r="D103" i="24"/>
  <c r="D104" i="24"/>
  <c r="D105" i="24"/>
  <c r="D106" i="24"/>
  <c r="E106" i="24" s="1"/>
  <c r="F106" i="24" s="1"/>
  <c r="D107" i="24"/>
  <c r="D108" i="24"/>
  <c r="D109" i="24"/>
  <c r="D110" i="24"/>
  <c r="E110" i="24" s="1"/>
  <c r="F110" i="24" s="1"/>
  <c r="D111" i="24"/>
  <c r="D112" i="24"/>
  <c r="D113" i="24"/>
  <c r="D114" i="24"/>
  <c r="E114" i="24" s="1"/>
  <c r="F114" i="24" s="1"/>
  <c r="D115" i="24"/>
  <c r="D116" i="24"/>
  <c r="D117" i="24"/>
  <c r="D118" i="24"/>
  <c r="E118" i="24" s="1"/>
  <c r="F118" i="24" s="1"/>
  <c r="D119" i="24"/>
  <c r="D120" i="24"/>
  <c r="D121" i="24"/>
  <c r="D122" i="24"/>
  <c r="E122" i="24" s="1"/>
  <c r="F122" i="24" s="1"/>
  <c r="D123" i="24"/>
  <c r="D124" i="24"/>
  <c r="D125" i="24"/>
  <c r="D126" i="24"/>
  <c r="E126" i="24" s="1"/>
  <c r="F126" i="24" s="1"/>
  <c r="D127" i="24"/>
  <c r="D128" i="24"/>
  <c r="D129" i="24"/>
  <c r="D130" i="24"/>
  <c r="E130" i="24" s="1"/>
  <c r="F130" i="24" s="1"/>
  <c r="D131" i="24"/>
  <c r="D132" i="24"/>
  <c r="D133" i="24"/>
  <c r="D134" i="24"/>
  <c r="E134" i="24" s="1"/>
  <c r="F134" i="24" s="1"/>
  <c r="D135" i="24"/>
  <c r="D136" i="24"/>
  <c r="D137" i="24"/>
  <c r="D138" i="24"/>
  <c r="E138" i="24" s="1"/>
  <c r="F138" i="24" s="1"/>
  <c r="D139" i="24"/>
  <c r="E139" i="24" s="1"/>
  <c r="F139" i="24" s="1"/>
  <c r="D140" i="24"/>
  <c r="D141" i="24"/>
  <c r="D142" i="24"/>
  <c r="E142" i="24" s="1"/>
  <c r="F142" i="24" s="1"/>
  <c r="D143" i="24"/>
  <c r="D144" i="24"/>
  <c r="D145" i="24"/>
  <c r="D146" i="24"/>
  <c r="E146" i="24" s="1"/>
  <c r="F146" i="24" s="1"/>
  <c r="D147" i="24"/>
  <c r="D148" i="24"/>
  <c r="D149" i="24"/>
  <c r="D150" i="24"/>
  <c r="E150" i="24" s="1"/>
  <c r="F150" i="24" s="1"/>
  <c r="D151" i="24"/>
  <c r="D152" i="24"/>
  <c r="D153" i="24"/>
  <c r="D154" i="24"/>
  <c r="E154" i="24" s="1"/>
  <c r="F154" i="24" s="1"/>
  <c r="D155" i="24"/>
  <c r="E155" i="24" s="1"/>
  <c r="F155" i="24" s="1"/>
  <c r="D156" i="24"/>
  <c r="D157" i="24"/>
  <c r="D158" i="24"/>
  <c r="E158" i="24" s="1"/>
  <c r="F158" i="24" s="1"/>
  <c r="D159" i="24"/>
  <c r="D160" i="24"/>
  <c r="D161" i="24"/>
  <c r="D162" i="24"/>
  <c r="E162" i="24" s="1"/>
  <c r="F162" i="24" s="1"/>
  <c r="D163" i="24"/>
  <c r="D164" i="24"/>
  <c r="D165" i="24"/>
  <c r="D166" i="24"/>
  <c r="E166" i="24" s="1"/>
  <c r="F166" i="24" s="1"/>
  <c r="D167" i="24"/>
  <c r="D168" i="24"/>
  <c r="D169" i="24"/>
  <c r="D170" i="24"/>
  <c r="E170" i="24" s="1"/>
  <c r="F170" i="24" s="1"/>
  <c r="D171" i="24"/>
  <c r="D172" i="24"/>
  <c r="D173" i="24"/>
  <c r="D174" i="24"/>
  <c r="E174" i="24" s="1"/>
  <c r="F174" i="24" s="1"/>
  <c r="D175" i="24"/>
  <c r="D176" i="24"/>
  <c r="D177" i="24"/>
  <c r="D178" i="24"/>
  <c r="E178" i="24" s="1"/>
  <c r="F178" i="24" s="1"/>
  <c r="D179" i="24"/>
  <c r="D180" i="24"/>
  <c r="D181" i="24"/>
  <c r="D182" i="24"/>
  <c r="E182" i="24" s="1"/>
  <c r="F182" i="24" s="1"/>
  <c r="D183" i="24"/>
  <c r="D184" i="24"/>
  <c r="D185" i="24"/>
  <c r="D186" i="24"/>
  <c r="E186" i="24" s="1"/>
  <c r="F186" i="24" s="1"/>
  <c r="D187" i="24"/>
  <c r="D188" i="24"/>
  <c r="D189" i="24"/>
  <c r="D190" i="24"/>
  <c r="E190" i="24" s="1"/>
  <c r="F190" i="24" s="1"/>
  <c r="D191" i="24"/>
  <c r="D192" i="24"/>
  <c r="D193" i="24"/>
  <c r="D194" i="24"/>
  <c r="E194" i="24" s="1"/>
  <c r="F194" i="24" s="1"/>
  <c r="D195" i="24"/>
  <c r="D196" i="24"/>
  <c r="D197" i="24"/>
  <c r="D198" i="24"/>
  <c r="E198" i="24" s="1"/>
  <c r="F198" i="24" s="1"/>
  <c r="D199" i="24"/>
  <c r="D200" i="24"/>
  <c r="D201" i="24"/>
  <c r="D202" i="24"/>
  <c r="E202" i="24" s="1"/>
  <c r="F202" i="24" s="1"/>
  <c r="D203" i="24"/>
  <c r="E203" i="24" s="1"/>
  <c r="F203" i="24" s="1"/>
  <c r="D204" i="24"/>
  <c r="D205" i="24"/>
  <c r="D206" i="24"/>
  <c r="E206" i="24" s="1"/>
  <c r="F206" i="24" s="1"/>
  <c r="D207" i="24"/>
  <c r="D208" i="24"/>
  <c r="D209" i="24"/>
  <c r="D210" i="24"/>
  <c r="E210" i="24" s="1"/>
  <c r="F210" i="24" s="1"/>
  <c r="D211" i="24"/>
  <c r="D212" i="24"/>
  <c r="D213" i="24"/>
  <c r="D214" i="24"/>
  <c r="E214" i="24" s="1"/>
  <c r="F214" i="24" s="1"/>
  <c r="D215" i="24"/>
  <c r="D216" i="24"/>
  <c r="D217" i="24"/>
  <c r="D218" i="24"/>
  <c r="E218" i="24" s="1"/>
  <c r="F218" i="24" s="1"/>
  <c r="D219" i="24"/>
  <c r="E219" i="24" s="1"/>
  <c r="F219" i="24" s="1"/>
  <c r="D220" i="24"/>
  <c r="D221" i="24"/>
  <c r="D222" i="24"/>
  <c r="E222" i="24" s="1"/>
  <c r="F222" i="24" s="1"/>
  <c r="D223" i="24"/>
  <c r="D224" i="24"/>
  <c r="D225" i="24"/>
  <c r="D226" i="24"/>
  <c r="E226" i="24" s="1"/>
  <c r="F226" i="24" s="1"/>
  <c r="D227" i="24"/>
  <c r="D228" i="24"/>
  <c r="D229" i="24"/>
  <c r="D230" i="24"/>
  <c r="E230" i="24" s="1"/>
  <c r="F230" i="24" s="1"/>
  <c r="D231" i="24"/>
  <c r="D232" i="24"/>
  <c r="D233" i="24"/>
  <c r="D234" i="24"/>
  <c r="E234" i="24" s="1"/>
  <c r="F234" i="24" s="1"/>
  <c r="D235" i="24"/>
  <c r="D236" i="24"/>
  <c r="D237" i="24"/>
  <c r="D238" i="24"/>
  <c r="E238" i="24" s="1"/>
  <c r="F238" i="24" s="1"/>
  <c r="D239" i="24"/>
  <c r="D240" i="24"/>
  <c r="D241" i="24"/>
  <c r="D242" i="24"/>
  <c r="E242" i="24" s="1"/>
  <c r="F242" i="24" s="1"/>
  <c r="D243" i="24"/>
  <c r="D244" i="24"/>
  <c r="D245" i="24"/>
  <c r="D246" i="24"/>
  <c r="E246" i="24" s="1"/>
  <c r="F246" i="24" s="1"/>
  <c r="D247" i="24"/>
  <c r="D248" i="24"/>
  <c r="D249" i="24"/>
  <c r="D250" i="24"/>
  <c r="E250" i="24" s="1"/>
  <c r="F250" i="24" s="1"/>
  <c r="D251" i="24"/>
  <c r="D252" i="24"/>
  <c r="D253" i="24"/>
  <c r="D254" i="24"/>
  <c r="E254" i="24" s="1"/>
  <c r="F254" i="24" s="1"/>
  <c r="D255" i="24"/>
  <c r="D256" i="24"/>
  <c r="D257" i="24"/>
  <c r="D258" i="24"/>
  <c r="E258" i="24" s="1"/>
  <c r="F258" i="24" s="1"/>
  <c r="D259" i="24"/>
  <c r="D260" i="24"/>
  <c r="D261" i="24"/>
  <c r="D262" i="24"/>
  <c r="E262" i="24" s="1"/>
  <c r="F262" i="24" s="1"/>
  <c r="D263" i="24"/>
  <c r="D264" i="24"/>
  <c r="D265" i="24"/>
  <c r="D266" i="24"/>
  <c r="E266" i="24" s="1"/>
  <c r="F266" i="24" s="1"/>
  <c r="D267" i="24"/>
  <c r="E267" i="24" s="1"/>
  <c r="F267" i="24" s="1"/>
  <c r="D268" i="24"/>
  <c r="D269" i="24"/>
  <c r="D270" i="24"/>
  <c r="E270" i="24" s="1"/>
  <c r="F270" i="24" s="1"/>
  <c r="D271" i="24"/>
  <c r="D272" i="24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A5" i="24"/>
  <c r="A5" i="20"/>
  <c r="E6" i="23"/>
  <c r="E5" i="23"/>
  <c r="E7" i="23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93" i="24" l="1"/>
  <c r="F93" i="24" s="1"/>
  <c r="E85" i="24"/>
  <c r="F85" i="24" s="1"/>
  <c r="E77" i="24"/>
  <c r="F77" i="24" s="1"/>
  <c r="E69" i="24"/>
  <c r="F69" i="24" s="1"/>
  <c r="E61" i="24"/>
  <c r="F61" i="24" s="1"/>
  <c r="E45" i="24"/>
  <c r="F45" i="24" s="1"/>
  <c r="E29" i="24"/>
  <c r="F29" i="24" s="1"/>
  <c r="E272" i="24"/>
  <c r="F272" i="24" s="1"/>
  <c r="E264" i="24"/>
  <c r="F264" i="24" s="1"/>
  <c r="E260" i="24"/>
  <c r="F260" i="24" s="1"/>
  <c r="E256" i="24"/>
  <c r="F256" i="24" s="1"/>
  <c r="E252" i="24"/>
  <c r="F252" i="24" s="1"/>
  <c r="E248" i="24"/>
  <c r="F248" i="24" s="1"/>
  <c r="E244" i="24"/>
  <c r="F244" i="24" s="1"/>
  <c r="E240" i="24"/>
  <c r="F240" i="24" s="1"/>
  <c r="E236" i="24"/>
  <c r="F236" i="24" s="1"/>
  <c r="E232" i="24"/>
  <c r="F232" i="24" s="1"/>
  <c r="E228" i="24"/>
  <c r="F228" i="24" s="1"/>
  <c r="E224" i="24"/>
  <c r="F224" i="24" s="1"/>
  <c r="E220" i="24"/>
  <c r="F220" i="24" s="1"/>
  <c r="E216" i="24"/>
  <c r="F216" i="24" s="1"/>
  <c r="E212" i="24"/>
  <c r="F212" i="24" s="1"/>
  <c r="E208" i="24"/>
  <c r="F208" i="24" s="1"/>
  <c r="E204" i="24"/>
  <c r="F204" i="24" s="1"/>
  <c r="E200" i="24"/>
  <c r="F200" i="24" s="1"/>
  <c r="E196" i="24"/>
  <c r="F196" i="24" s="1"/>
  <c r="E192" i="24"/>
  <c r="F192" i="24" s="1"/>
  <c r="E188" i="24"/>
  <c r="F188" i="24" s="1"/>
  <c r="E184" i="24"/>
  <c r="F184" i="24" s="1"/>
  <c r="E180" i="24"/>
  <c r="F180" i="24" s="1"/>
  <c r="E176" i="24"/>
  <c r="F176" i="24" s="1"/>
  <c r="E172" i="24"/>
  <c r="F172" i="24" s="1"/>
  <c r="E168" i="24"/>
  <c r="F168" i="24" s="1"/>
  <c r="E164" i="24"/>
  <c r="F164" i="24" s="1"/>
  <c r="E160" i="24"/>
  <c r="F160" i="24" s="1"/>
  <c r="E156" i="24"/>
  <c r="F156" i="24" s="1"/>
  <c r="E152" i="24"/>
  <c r="F152" i="24" s="1"/>
  <c r="E148" i="24"/>
  <c r="F148" i="24" s="1"/>
  <c r="E144" i="24"/>
  <c r="F144" i="24" s="1"/>
  <c r="E140" i="24"/>
  <c r="F140" i="24" s="1"/>
  <c r="E136" i="24"/>
  <c r="F136" i="24" s="1"/>
  <c r="E132" i="24"/>
  <c r="F132" i="24" s="1"/>
  <c r="E128" i="24"/>
  <c r="F128" i="24" s="1"/>
  <c r="E124" i="24"/>
  <c r="F124" i="24" s="1"/>
  <c r="E120" i="24"/>
  <c r="F120" i="24" s="1"/>
  <c r="E116" i="24"/>
  <c r="F116" i="24" s="1"/>
  <c r="E112" i="24"/>
  <c r="F112" i="24" s="1"/>
  <c r="E108" i="24"/>
  <c r="F108" i="24" s="1"/>
  <c r="E104" i="24"/>
  <c r="F104" i="24" s="1"/>
  <c r="E100" i="24"/>
  <c r="F100" i="24" s="1"/>
  <c r="E96" i="24"/>
  <c r="F96" i="24" s="1"/>
  <c r="E92" i="24"/>
  <c r="F92" i="24" s="1"/>
  <c r="E88" i="24"/>
  <c r="F88" i="24" s="1"/>
  <c r="E84" i="24"/>
  <c r="F84" i="24" s="1"/>
  <c r="E80" i="24"/>
  <c r="F80" i="24" s="1"/>
  <c r="E76" i="24"/>
  <c r="F76" i="24" s="1"/>
  <c r="E72" i="24"/>
  <c r="F72" i="24" s="1"/>
  <c r="E68" i="24"/>
  <c r="F68" i="24" s="1"/>
  <c r="E64" i="24"/>
  <c r="F64" i="24" s="1"/>
  <c r="E60" i="24"/>
  <c r="F60" i="24" s="1"/>
  <c r="E56" i="24"/>
  <c r="F56" i="24" s="1"/>
  <c r="E52" i="24"/>
  <c r="F52" i="24" s="1"/>
  <c r="E48" i="24"/>
  <c r="F48" i="24" s="1"/>
  <c r="E44" i="24"/>
  <c r="F44" i="24" s="1"/>
  <c r="E40" i="24"/>
  <c r="F40" i="24" s="1"/>
  <c r="E36" i="24"/>
  <c r="F36" i="24" s="1"/>
  <c r="E32" i="24"/>
  <c r="F32" i="24" s="1"/>
  <c r="E28" i="24"/>
  <c r="F28" i="24" s="1"/>
  <c r="E24" i="24"/>
  <c r="F24" i="24" s="1"/>
  <c r="N23" i="24" s="1"/>
  <c r="B25" i="24" s="1"/>
  <c r="E37" i="24"/>
  <c r="F37" i="24" s="1"/>
  <c r="L23" i="24"/>
  <c r="B23" i="24" s="1"/>
  <c r="E97" i="24"/>
  <c r="F97" i="24" s="1"/>
  <c r="E89" i="24"/>
  <c r="F89" i="24" s="1"/>
  <c r="E81" i="24"/>
  <c r="F81" i="24" s="1"/>
  <c r="E73" i="24"/>
  <c r="F73" i="24" s="1"/>
  <c r="E65" i="24"/>
  <c r="F65" i="24" s="1"/>
  <c r="E57" i="24"/>
  <c r="F57" i="24" s="1"/>
  <c r="E49" i="24"/>
  <c r="F49" i="24" s="1"/>
  <c r="E41" i="24"/>
  <c r="F41" i="24" s="1"/>
  <c r="E33" i="24"/>
  <c r="F33" i="24" s="1"/>
  <c r="E25" i="24"/>
  <c r="F25" i="24" s="1"/>
  <c r="E268" i="24"/>
  <c r="F268" i="24" s="1"/>
  <c r="E10" i="23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M23" i="24" l="1"/>
  <c r="B24" i="24" s="1"/>
  <c r="D6" i="24"/>
  <c r="D9" i="24"/>
  <c r="G165" i="24"/>
  <c r="D7" i="24"/>
  <c r="G205" i="24"/>
  <c r="G255" i="24"/>
  <c r="G91" i="24"/>
  <c r="G105" i="24"/>
  <c r="G137" i="24"/>
  <c r="G233" i="24"/>
  <c r="G265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G109" i="24" l="1"/>
  <c r="B7" i="24"/>
  <c r="G101" i="24"/>
  <c r="G201" i="24"/>
  <c r="G151" i="24"/>
  <c r="G127" i="24"/>
  <c r="G207" i="24"/>
  <c r="D10" i="24"/>
  <c r="B10" i="24" s="1"/>
  <c r="B9" i="24"/>
  <c r="G169" i="24"/>
  <c r="G227" i="24"/>
  <c r="G47" i="24"/>
  <c r="G229" i="24"/>
  <c r="G249" i="24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B8" i="24" s="1"/>
  <c r="B5" i="24" s="1"/>
  <c r="D15" i="17" s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<sst xmlns="http://schemas.openxmlformats.org/spreadsheetml/2006/main" count="239" uniqueCount="126">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</sst>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Set-FMA00G'!F12</f>
        <v>191.9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Set-FMA00G'!B5</f>
        <v>75.5</v>
      </c>
      <c r="F12" s="106">
        <f>'Data Set-FMA00G'!C5</f>
        <v>156.5</v>
      </c>
      <c r="G12" s="106">
        <f>'Data Set-FMA00G'!D5</f>
        <v>195.5</v>
      </c>
      <c r="H12" s="106">
        <f>'Data Set-FMA00G'!E5</f>
        <v>238</v>
      </c>
      <c r="I12" s="106">
        <f>'Data Set-FMA00G'!F5</f>
        <v>254</v>
      </c>
      <c r="J12" s="106">
        <f>'Data Set-FMA00G'!G5</f>
        <v>302.5</v>
      </c>
    </row>
    <row r="13" spans="1:11" x14ac:dyDescent="0.15">
      <c r="C13" s="116" t="s">
        <v>35</v>
      </c>
      <c r="D13" s="117"/>
      <c r="E13" s="106">
        <f>'Data Set-FMA00G'!B6</f>
        <v>133.05000000000001</v>
      </c>
      <c r="F13" s="106">
        <f>'Data Set-FMA00G'!C6</f>
        <v>140</v>
      </c>
      <c r="G13" s="106">
        <f>'Data Set-FMA00G'!D6</f>
        <v>140</v>
      </c>
      <c r="H13" s="106">
        <f>'Data Set-FMA00G'!E6</f>
        <v>140</v>
      </c>
      <c r="I13" s="106">
        <f>'Data Set-FMA00G'!F6</f>
        <v>140</v>
      </c>
      <c r="J13" s="106">
        <f>'Data Set-FMA00G'!G6</f>
        <v>140</v>
      </c>
    </row>
    <row r="14" spans="1:11" x14ac:dyDescent="0.15">
      <c r="C14" s="116" t="s">
        <v>24</v>
      </c>
      <c r="D14" s="117"/>
      <c r="E14" s="118">
        <f>'Data Set-FMA00G'!$B$13*'Data Set-FMA00G'!$B$16*(1-'Data Set-FMA00G'!$B$17)</f>
        <v>316.14035999999999</v>
      </c>
      <c r="F14" s="118">
        <f>'Data Set-FMA00G'!$B$13*'Data Set-FMA00G'!$B$16*(1-'Data Set-FMA00G'!$B$17)</f>
        <v>316.14035999999999</v>
      </c>
      <c r="G14" s="118">
        <f>'Data Set-FMA00G'!$B$13*'Data Set-FMA00G'!$B$16*(1-'Data Set-FMA00G'!$B$17)</f>
        <v>316.14035999999999</v>
      </c>
      <c r="H14" s="118">
        <f>'Data Set-FMA00G'!$B$13*'Data Set-FMA00G'!$B$16*(1-'Data Set-FMA00G'!$B$17)</f>
        <v>316.14035999999999</v>
      </c>
      <c r="I14" s="118">
        <f>'Data Set-FMA00G'!$B$13*'Data Set-FMA00G'!$B$16*(1-'Data Set-FMA00G'!$B$17)</f>
        <v>316.14035999999999</v>
      </c>
      <c r="J14" s="118">
        <f>'Data Set-FMA00G'!$B$13*'Data Set-FMA00G'!$B$16*(1-'Data Set-FMA00G'!$B$17)</f>
        <v>316.14035999999999</v>
      </c>
    </row>
    <row r="15" spans="1:11" x14ac:dyDescent="0.15">
      <c r="C15" s="116" t="s">
        <v>36</v>
      </c>
      <c r="D15" s="117"/>
      <c r="E15" s="118">
        <f>'Data Set-FMA00G'!B7</f>
        <v>-88.05</v>
      </c>
      <c r="F15" s="118">
        <f>'Data Set-FMA00G'!C7</f>
        <v>12.85</v>
      </c>
      <c r="G15" s="118">
        <f>'Data Set-FMA00G'!D7</f>
        <v>16</v>
      </c>
      <c r="H15" s="118">
        <f>'Data Set-FMA00G'!E7</f>
        <v>3.5999999999999996</v>
      </c>
      <c r="I15" s="118">
        <f>'Data Set-FMA00G'!F7</f>
        <v>-13.899999999999999</v>
      </c>
      <c r="J15" s="118">
        <f>'Data Set-FMA00G'!G7</f>
        <v>4.6500000000000004</v>
      </c>
    </row>
    <row r="16" spans="1:11" x14ac:dyDescent="0.15">
      <c r="C16" s="119" t="s">
        <v>37</v>
      </c>
      <c r="D16" s="120"/>
      <c r="E16" s="118">
        <f>'Data Set-FMA00G'!B8</f>
        <v>111.7</v>
      </c>
      <c r="F16" s="118">
        <f>'Data Set-FMA00G'!C8</f>
        <v>130.69999999999999</v>
      </c>
      <c r="G16" s="118">
        <f>'Data Set-FMA00G'!D8</f>
        <v>130.69999999999999</v>
      </c>
      <c r="H16" s="118">
        <f>'Data Set-FMA00G'!E8</f>
        <v>137.25</v>
      </c>
      <c r="I16" s="118">
        <f>'Data Set-FMA00G'!F8</f>
        <v>127.6</v>
      </c>
      <c r="J16" s="118">
        <f>'Data Set-FMA00G'!G8</f>
        <v>131.54999999999998</v>
      </c>
    </row>
    <row r="17" spans="1:17" x14ac:dyDescent="0.15">
      <c r="C17" s="121" t="s">
        <v>25</v>
      </c>
      <c r="D17" s="117"/>
      <c r="E17" s="122"/>
      <c r="F17" s="122">
        <f>SUM(F12:F16)</f>
        <v>756.19036000000006</v>
      </c>
      <c r="G17" s="122">
        <f>SUM(G12:G16)</f>
        <v>798.34035999999992</v>
      </c>
      <c r="H17" s="122">
        <f>SUM(H12:H16)</f>
        <v>834.99036000000001</v>
      </c>
      <c r="I17" s="122">
        <f>SUM(I12:I16)</f>
        <v>823.84036000000003</v>
      </c>
      <c r="J17" s="122">
        <f>SUM(J12:J16)</f>
        <v>894.84035999999992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316.14035999999999</v>
      </c>
      <c r="G19" s="118">
        <f>G14</f>
        <v>316.14035999999999</v>
      </c>
      <c r="H19" s="118">
        <f>H14</f>
        <v>316.14035999999999</v>
      </c>
      <c r="I19" s="118">
        <f>I14</f>
        <v>316.14035999999999</v>
      </c>
      <c r="J19" s="118">
        <f>J14</f>
        <v>316.14035999999999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440.05000000000007</v>
      </c>
      <c r="G21" s="125">
        <f t="shared" si="0"/>
        <v>482.19999999999993</v>
      </c>
      <c r="H21" s="125">
        <f t="shared" si="0"/>
        <v>518.85</v>
      </c>
      <c r="I21" s="125">
        <f t="shared" si="0"/>
        <v>507.70000000000005</v>
      </c>
      <c r="J21" s="125">
        <f t="shared" si="0"/>
        <v>578.69999999999993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3973.74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372.92372881355942</v>
      </c>
      <c r="G26" s="133">
        <f t="shared" ref="G26:I26" si="2">G21*G24</f>
        <v>408.64406779661016</v>
      </c>
      <c r="H26" s="133">
        <f t="shared" si="2"/>
        <v>439.70338983050851</v>
      </c>
      <c r="I26" s="133">
        <f t="shared" si="2"/>
        <v>430.25423728813564</v>
      </c>
      <c r="J26" s="133">
        <f>(J21+J23)*J24</f>
        <v>3858</v>
      </c>
      <c r="L26" s="131">
        <f>F26-'Valuation and Scenerio Analysis'!F26</f>
        <v>372.92372881355942</v>
      </c>
      <c r="M26" s="131">
        <f>G26-'Valuation and Scenerio Analysis'!G26</f>
        <v>408.64406779661016</v>
      </c>
      <c r="N26" s="131">
        <f>H26-'Valuation and Scenerio Analysis'!H26</f>
        <v>439.70338983050851</v>
      </c>
      <c r="O26" s="131">
        <f>I26-'Valuation and Scenerio Analysis'!I26</f>
        <v>430.25423728813564</v>
      </c>
      <c r="P26" s="131">
        <f>J26-'Valuation and Scenerio Analysis'!J26</f>
        <v>3858</v>
      </c>
      <c r="Q26" s="131">
        <f>SUM(L26:P26)</f>
        <v>5509.5254237288136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5509.5254237288136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191.9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191.9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28.710398247674902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28.710398247674902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Set-FMA00G'!B22</f>
        <v>0.09</v>
      </c>
    </row>
    <row r="5" spans="1:14" x14ac:dyDescent="0.25">
      <c r="D5" s="146" t="s">
        <v>53</v>
      </c>
      <c r="E5" s="148">
        <f>'Data Set-FMA00G'!B23</f>
        <v>0.1</v>
      </c>
    </row>
    <row r="6" spans="1:14" x14ac:dyDescent="0.25">
      <c r="D6" s="146" t="s">
        <v>54</v>
      </c>
      <c r="E6" s="149">
        <f>'Data Set-FMA00G'!B24</f>
        <v>40</v>
      </c>
    </row>
    <row r="7" spans="1:14" x14ac:dyDescent="0.25">
      <c r="D7" s="146" t="s">
        <v>55</v>
      </c>
      <c r="E7" s="149">
        <f>'Data Set-FMA00G'!B25</f>
        <v>2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0.05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45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20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914.20456823002769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6.8002278782617234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6.4764075031064028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Set-FMA00G'!B27</f>
        <v>40179</v>
      </c>
    </row>
    <row r="21" spans="2:5" x14ac:dyDescent="0.25">
      <c r="D21" s="146" t="s">
        <v>65</v>
      </c>
      <c r="E21" s="155">
        <f>'Data Set-FMA00G'!B28</f>
        <v>47485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H7" sqref="H7:O12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-1.7042897025681574E-3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1.5976783728010539E-3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3.997096912511696E-2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0.63199651359818698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Set-FMA00G'!A34</f>
        <v>44123</v>
      </c>
      <c r="D23" s="179">
        <f>'Data Set-FMA00G'!B34</f>
        <v>136.4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1.772301544546717E-3</v>
      </c>
      <c r="I23" s="171">
        <v>1</v>
      </c>
      <c r="J23" s="171">
        <v>-0.11998178421200842</v>
      </c>
      <c r="L23" s="180">
        <f>SUM(D23:D273)-SUM('SV and Value-at-Risk'!E23:E273)</f>
        <v>36571.60000000002</v>
      </c>
      <c r="M23" s="180">
        <f>SUM(E23:E272)-SUM('SV and Value-at-Risk'!F23:F272)</f>
        <v>249.77440803898992</v>
      </c>
      <c r="N23" s="180">
        <f>SUM(F23:F272)-SUM('SV and Value-at-Risk'!G23:G272)</f>
        <v>-0.42607242564203934</v>
      </c>
    </row>
    <row r="24" spans="1:14" x14ac:dyDescent="0.15">
      <c r="A24" s="106">
        <v>0.5</v>
      </c>
      <c r="B24" s="106">
        <f>IF(M23=0,0.5,0)</f>
        <v>0</v>
      </c>
      <c r="C24" s="178">
        <f>'Data Set-FMA00G'!A35</f>
        <v>44121</v>
      </c>
      <c r="D24" s="179">
        <f>'Data Set-FMA00G'!B35</f>
        <v>131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1.3636451028222938E-4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Set-FMA00G'!A36</f>
        <v>44120</v>
      </c>
      <c r="D25" s="179">
        <f>'Data Set-FMA00G'!B36</f>
        <v>129.69999999999999</v>
      </c>
      <c r="E25" s="171">
        <f t="shared" si="1"/>
        <v>0.99692544196771715</v>
      </c>
      <c r="F25" s="171">
        <f t="shared" si="2"/>
        <v>-3.0792941960613813E-3</v>
      </c>
      <c r="G25" s="171">
        <f t="shared" si="3"/>
        <v>1.8906373571265574E-6</v>
      </c>
      <c r="I25" s="171">
        <v>3</v>
      </c>
      <c r="J25" s="171">
        <v>-9.9452961389095623E-2</v>
      </c>
    </row>
    <row r="26" spans="1:14" x14ac:dyDescent="0.15">
      <c r="C26" s="178">
        <f>'Data Set-FMA00G'!A37</f>
        <v>44117</v>
      </c>
      <c r="D26" s="179">
        <f>'Data Set-FMA00G'!B37</f>
        <v>130.1</v>
      </c>
      <c r="E26" s="171">
        <f t="shared" si="1"/>
        <v>0.99312977099236632</v>
      </c>
      <c r="F26" s="171">
        <f t="shared" si="2"/>
        <v>-6.8939376826920428E-3</v>
      </c>
      <c r="G26" s="171">
        <f t="shared" si="3"/>
        <v>2.6932446157603923E-5</v>
      </c>
      <c r="I26" s="171">
        <v>4</v>
      </c>
      <c r="J26" s="171">
        <v>-8.7798291762404848E-2</v>
      </c>
    </row>
    <row r="27" spans="1:14" x14ac:dyDescent="0.15">
      <c r="C27" s="178">
        <f>'Data Set-FMA00G'!A38</f>
        <v>44116</v>
      </c>
      <c r="D27" s="179">
        <f>'Data Set-FMA00G'!B38</f>
        <v>131</v>
      </c>
      <c r="E27" s="171">
        <f t="shared" si="1"/>
        <v>0.98127340823970033</v>
      </c>
      <c r="F27" s="171">
        <f t="shared" si="2"/>
        <v>-1.8904154639152723E-2</v>
      </c>
      <c r="G27" s="171">
        <f t="shared" si="3"/>
        <v>2.9583535383675117E-4</v>
      </c>
      <c r="I27" s="171">
        <v>5</v>
      </c>
      <c r="J27" s="171">
        <v>-8.6962528590626476E-2</v>
      </c>
    </row>
    <row r="28" spans="1:14" x14ac:dyDescent="0.15">
      <c r="C28" s="178">
        <f>'Data Set-FMA00G'!A39</f>
        <v>44114</v>
      </c>
      <c r="D28" s="179">
        <f>'Data Set-FMA00G'!B39</f>
        <v>133.5</v>
      </c>
      <c r="E28" s="171">
        <f t="shared" si="1"/>
        <v>0.9933035714285714</v>
      </c>
      <c r="F28" s="171">
        <f t="shared" si="2"/>
        <v>-6.7189502487449808E-3</v>
      </c>
      <c r="G28" s="171">
        <f t="shared" si="3"/>
        <v>2.5146820393382435E-5</v>
      </c>
      <c r="I28" s="171">
        <v>6</v>
      </c>
      <c r="J28" s="171">
        <v>-8.6253514126527861E-2</v>
      </c>
    </row>
    <row r="29" spans="1:14" x14ac:dyDescent="0.15">
      <c r="C29" s="178">
        <f>'Data Set-FMA00G'!A40</f>
        <v>44113</v>
      </c>
      <c r="D29" s="179">
        <f>'Data Set-FMA00G'!B40</f>
        <v>134.4</v>
      </c>
      <c r="E29" s="171">
        <f t="shared" si="1"/>
        <v>1.0128108515448382</v>
      </c>
      <c r="F29" s="171">
        <f t="shared" si="2"/>
        <v>1.2729486750887547E-2</v>
      </c>
      <c r="G29" s="171">
        <f t="shared" si="3"/>
        <v>2.0833390270833232E-4</v>
      </c>
      <c r="I29" s="171">
        <v>7</v>
      </c>
      <c r="J29" s="171">
        <v>-8.4853162488750258E-2</v>
      </c>
    </row>
    <row r="30" spans="1:14" x14ac:dyDescent="0.15">
      <c r="C30" s="178">
        <f>'Data Set-FMA00G'!A41</f>
        <v>44110</v>
      </c>
      <c r="D30" s="179">
        <f>'Data Set-FMA00G'!B41</f>
        <v>132.69999999999999</v>
      </c>
      <c r="E30" s="171">
        <f t="shared" si="1"/>
        <v>1.0207692307692307</v>
      </c>
      <c r="F30" s="171">
        <f t="shared" si="2"/>
        <v>2.0556490882579291E-2</v>
      </c>
      <c r="G30" s="171">
        <f t="shared" si="3"/>
        <v>4.9554235226007763E-4</v>
      </c>
      <c r="I30" s="171">
        <v>8</v>
      </c>
      <c r="J30" s="171">
        <v>-8.4785117941371238E-2</v>
      </c>
    </row>
    <row r="31" spans="1:14" x14ac:dyDescent="0.15">
      <c r="C31" s="178">
        <f>'Data Set-FMA00G'!A42</f>
        <v>44109</v>
      </c>
      <c r="D31" s="179">
        <f>'Data Set-FMA00G'!B42</f>
        <v>130</v>
      </c>
      <c r="E31" s="171">
        <f t="shared" si="1"/>
        <v>0.98335854765506814</v>
      </c>
      <c r="F31" s="171">
        <f t="shared" si="2"/>
        <v>-1.6781476962003432E-2</v>
      </c>
      <c r="G31" s="171">
        <f t="shared" si="3"/>
        <v>2.2732157565607736E-4</v>
      </c>
      <c r="I31" s="171">
        <v>9</v>
      </c>
      <c r="J31" s="171">
        <v>-7.7640388988342676E-2</v>
      </c>
    </row>
    <row r="32" spans="1:14" x14ac:dyDescent="0.15">
      <c r="C32" s="178">
        <f>'Data Set-FMA00G'!A43</f>
        <v>44108</v>
      </c>
      <c r="D32" s="179">
        <f>'Data Set-FMA00G'!B43</f>
        <v>132.19999999999999</v>
      </c>
      <c r="E32" s="171">
        <f t="shared" si="1"/>
        <v>0.96778916544655924</v>
      </c>
      <c r="F32" s="171">
        <f t="shared" si="2"/>
        <v>-3.2741019719103835E-2</v>
      </c>
      <c r="G32" s="171">
        <f t="shared" si="3"/>
        <v>9.6327861011932673E-4</v>
      </c>
      <c r="I32" s="171">
        <v>10</v>
      </c>
      <c r="J32" s="171">
        <v>-6.9120089857455685E-2</v>
      </c>
    </row>
    <row r="33" spans="3:10" x14ac:dyDescent="0.15">
      <c r="C33" s="178">
        <f>'Data Set-FMA00G'!A44</f>
        <v>44107</v>
      </c>
      <c r="D33" s="179">
        <f>'Data Set-FMA00G'!B44</f>
        <v>136.6</v>
      </c>
      <c r="E33" s="171">
        <f t="shared" si="1"/>
        <v>0.99708029197080283</v>
      </c>
      <c r="F33" s="171">
        <f t="shared" si="2"/>
        <v>-2.923978691435312E-3</v>
      </c>
      <c r="G33" s="171">
        <f t="shared" si="3"/>
        <v>1.4876412295637821E-6</v>
      </c>
      <c r="I33" s="171">
        <v>11</v>
      </c>
      <c r="J33" s="171">
        <v>-6.7044502628997041E-2</v>
      </c>
    </row>
    <row r="34" spans="3:10" x14ac:dyDescent="0.15">
      <c r="C34" s="178">
        <f>'Data Set-FMA00G'!A45</f>
        <v>44106</v>
      </c>
      <c r="D34" s="179">
        <f>'Data Set-FMA00G'!B45</f>
        <v>137</v>
      </c>
      <c r="E34" s="171">
        <f t="shared" si="1"/>
        <v>1.0223880597014925</v>
      </c>
      <c r="F34" s="171">
        <f t="shared" si="2"/>
        <v>2.2141125877213501E-2</v>
      </c>
      <c r="G34" s="171">
        <f t="shared" si="3"/>
        <v>5.6860384417249383E-4</v>
      </c>
      <c r="I34" s="171">
        <v>12</v>
      </c>
      <c r="J34" s="171">
        <v>-6.4842981483963044E-2</v>
      </c>
    </row>
    <row r="35" spans="3:10" x14ac:dyDescent="0.15">
      <c r="C35" s="178">
        <f>'Data Set-FMA00G'!A46</f>
        <v>44103</v>
      </c>
      <c r="D35" s="179">
        <f>'Data Set-FMA00G'!B46</f>
        <v>134</v>
      </c>
      <c r="E35" s="171">
        <f t="shared" si="1"/>
        <v>0.94968107725017725</v>
      </c>
      <c r="F35" s="171">
        <f t="shared" si="2"/>
        <v>-5.1629058907856872E-2</v>
      </c>
      <c r="G35" s="171">
        <f t="shared" si="3"/>
        <v>2.4924825802013447E-3</v>
      </c>
      <c r="I35" s="171">
        <v>13</v>
      </c>
      <c r="J35" s="171">
        <v>-6.3630928345566037E-2</v>
      </c>
    </row>
    <row r="36" spans="3:10" x14ac:dyDescent="0.15">
      <c r="C36" s="178">
        <f>'Data Set-FMA00G'!A47</f>
        <v>44102</v>
      </c>
      <c r="D36" s="179">
        <f>'Data Set-FMA00G'!B47</f>
        <v>141.1</v>
      </c>
      <c r="E36" s="171">
        <f t="shared" si="1"/>
        <v>1.0187725631768954</v>
      </c>
      <c r="F36" s="171">
        <f t="shared" si="2"/>
        <v>1.8598533231375173E-2</v>
      </c>
      <c r="G36" s="171">
        <f t="shared" si="3"/>
        <v>4.1220461908705527E-4</v>
      </c>
      <c r="I36" s="171">
        <v>14</v>
      </c>
      <c r="J36" s="171">
        <v>-5.9574400123148102E-2</v>
      </c>
    </row>
    <row r="37" spans="3:10" x14ac:dyDescent="0.15">
      <c r="C37" s="178">
        <f>'Data Set-FMA00G'!A48</f>
        <v>44101</v>
      </c>
      <c r="D37" s="179">
        <f>'Data Set-FMA00G'!B48</f>
        <v>138.5</v>
      </c>
      <c r="E37" s="171">
        <f t="shared" si="1"/>
        <v>0.99425699928212485</v>
      </c>
      <c r="F37" s="171">
        <f t="shared" si="2"/>
        <v>-5.7595551583668834E-3</v>
      </c>
      <c r="G37" s="171">
        <f t="shared" si="3"/>
        <v>1.6445177916994447E-5</v>
      </c>
      <c r="I37" s="171">
        <v>15</v>
      </c>
      <c r="J37" s="171">
        <v>-5.5797290703393253E-2</v>
      </c>
    </row>
    <row r="38" spans="3:10" x14ac:dyDescent="0.15">
      <c r="C38" s="178">
        <f>'Data Set-FMA00G'!A49</f>
        <v>44100</v>
      </c>
      <c r="D38" s="179">
        <f>'Data Set-FMA00G'!B49</f>
        <v>139.30000000000001</v>
      </c>
      <c r="E38" s="171">
        <f t="shared" si="1"/>
        <v>1.031851851851852</v>
      </c>
      <c r="F38" s="171">
        <f t="shared" si="2"/>
        <v>3.1355102347330729E-2</v>
      </c>
      <c r="G38" s="171">
        <f t="shared" si="3"/>
        <v>1.0929234027089174E-3</v>
      </c>
      <c r="I38" s="171">
        <v>16</v>
      </c>
      <c r="J38" s="171">
        <v>-5.4311989353739841E-2</v>
      </c>
    </row>
    <row r="39" spans="3:10" x14ac:dyDescent="0.15">
      <c r="C39" s="178">
        <f>'Data Set-FMA00G'!A50</f>
        <v>44099</v>
      </c>
      <c r="D39" s="179">
        <f>'Data Set-FMA00G'!B50</f>
        <v>135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2.2504156425172056E-3</v>
      </c>
      <c r="I39" s="171">
        <v>17</v>
      </c>
      <c r="J39" s="171">
        <v>-5.1629058907856989E-2</v>
      </c>
    </row>
    <row r="40" spans="3:10" x14ac:dyDescent="0.15">
      <c r="C40" s="178">
        <f>'Data Set-FMA00G'!A51</f>
        <v>44096</v>
      </c>
      <c r="D40" s="179">
        <f>'Data Set-FMA00G'!B51</f>
        <v>141.80000000000001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4.4263006997969627E-5</v>
      </c>
      <c r="I40" s="171">
        <v>18</v>
      </c>
      <c r="J40" s="171">
        <v>-5.1469335229480349E-2</v>
      </c>
    </row>
    <row r="41" spans="3:10" x14ac:dyDescent="0.15">
      <c r="C41" s="178">
        <f>'Data Set-FMA00G'!A52</f>
        <v>44095</v>
      </c>
      <c r="D41" s="179">
        <f>'Data Set-FMA00G'!B52</f>
        <v>141.1</v>
      </c>
      <c r="E41" s="171">
        <f t="shared" si="1"/>
        <v>0.97782397782397767</v>
      </c>
      <c r="F41" s="171">
        <f t="shared" si="2"/>
        <v>-2.242560692105702E-2</v>
      </c>
      <c r="G41" s="171">
        <f t="shared" si="3"/>
        <v>4.29372987269243E-4</v>
      </c>
      <c r="I41" s="171">
        <v>19</v>
      </c>
      <c r="J41" s="171">
        <v>-5.0329810355024852E-2</v>
      </c>
    </row>
    <row r="42" spans="3:10" x14ac:dyDescent="0.15">
      <c r="C42" s="178">
        <f>'Data Set-FMA00G'!A53</f>
        <v>44094</v>
      </c>
      <c r="D42" s="179">
        <f>'Data Set-FMA00G'!B53</f>
        <v>144.30000000000001</v>
      </c>
      <c r="E42" s="171">
        <f t="shared" si="1"/>
        <v>0.99380165289256217</v>
      </c>
      <c r="F42" s="171">
        <f t="shared" si="2"/>
        <v>-6.2176366108703382E-3</v>
      </c>
      <c r="G42" s="171">
        <f t="shared" si="3"/>
        <v>2.0370300314680852E-5</v>
      </c>
      <c r="I42" s="171">
        <v>20</v>
      </c>
      <c r="J42" s="171">
        <v>-4.9313313540505603E-2</v>
      </c>
    </row>
    <row r="43" spans="3:10" x14ac:dyDescent="0.15">
      <c r="C43" s="178">
        <f>'Data Set-FMA00G'!A54</f>
        <v>44093</v>
      </c>
      <c r="D43" s="179">
        <f>'Data Set-FMA00G'!B54</f>
        <v>145.19999999999999</v>
      </c>
      <c r="E43" s="171">
        <f t="shared" si="1"/>
        <v>0.96414342629482064</v>
      </c>
      <c r="F43" s="171">
        <f t="shared" si="2"/>
        <v>-3.651521297509757E-2</v>
      </c>
      <c r="G43" s="171">
        <f t="shared" si="3"/>
        <v>1.21180037908593E-3</v>
      </c>
      <c r="I43" s="171">
        <v>21</v>
      </c>
      <c r="J43" s="171">
        <v>-4.9142835659597713E-2</v>
      </c>
    </row>
    <row r="44" spans="3:10" x14ac:dyDescent="0.15">
      <c r="C44" s="178">
        <f>'Data Set-FMA00G'!A55</f>
        <v>44092</v>
      </c>
      <c r="D44" s="179">
        <f>'Data Set-FMA00G'!B55</f>
        <v>150.6</v>
      </c>
      <c r="E44" s="171">
        <f t="shared" si="1"/>
        <v>1.0093833780160859</v>
      </c>
      <c r="F44" s="171">
        <f t="shared" si="2"/>
        <v>9.3396275961328424E-3</v>
      </c>
      <c r="G44" s="171">
        <f t="shared" si="3"/>
        <v>1.2196810930054719E-4</v>
      </c>
      <c r="I44" s="171">
        <v>22</v>
      </c>
      <c r="J44" s="171">
        <v>-4.8211627850142477E-2</v>
      </c>
    </row>
    <row r="45" spans="3:10" x14ac:dyDescent="0.15">
      <c r="C45" s="178">
        <f>'Data Set-FMA00G'!A56</f>
        <v>44089</v>
      </c>
      <c r="D45" s="179">
        <f>'Data Set-FMA00G'!B56</f>
        <v>149.19999999999999</v>
      </c>
      <c r="E45" s="171">
        <f t="shared" si="1"/>
        <v>1.0060687795010113</v>
      </c>
      <c r="F45" s="171">
        <f t="shared" si="2"/>
        <v>6.0504386257738598E-3</v>
      </c>
      <c r="G45" s="171">
        <f t="shared" si="3"/>
        <v>6.0135811446390183E-5</v>
      </c>
      <c r="I45" s="171">
        <v>23</v>
      </c>
      <c r="J45" s="171">
        <v>-4.7983618094046082E-2</v>
      </c>
    </row>
    <row r="46" spans="3:10" x14ac:dyDescent="0.15">
      <c r="C46" s="178">
        <f>'Data Set-FMA00G'!A57</f>
        <v>44087</v>
      </c>
      <c r="D46" s="179">
        <f>'Data Set-FMA00G'!B57</f>
        <v>148.30000000000001</v>
      </c>
      <c r="E46" s="171">
        <f t="shared" si="1"/>
        <v>1.0262975778546715</v>
      </c>
      <c r="F46" s="171">
        <f t="shared" si="2"/>
        <v>2.5957741591399738E-2</v>
      </c>
      <c r="G46" s="171">
        <f t="shared" si="3"/>
        <v>7.6518797530845918E-4</v>
      </c>
      <c r="I46" s="171">
        <v>24</v>
      </c>
      <c r="J46" s="171">
        <v>-4.7728356599342721E-2</v>
      </c>
    </row>
    <row r="47" spans="3:10" x14ac:dyDescent="0.15">
      <c r="C47" s="178">
        <f>'Data Set-FMA00G'!A58</f>
        <v>44086</v>
      </c>
      <c r="D47" s="179">
        <f>'Data Set-FMA00G'!B58</f>
        <v>144.5</v>
      </c>
      <c r="E47" s="171">
        <f t="shared" si="1"/>
        <v>0.97044996642041637</v>
      </c>
      <c r="F47" s="171">
        <f t="shared" si="2"/>
        <v>-2.999543213747647E-2</v>
      </c>
      <c r="G47" s="171">
        <f t="shared" si="3"/>
        <v>8.0038874027226988E-4</v>
      </c>
      <c r="I47" s="171">
        <v>25</v>
      </c>
      <c r="J47" s="171">
        <v>-4.5599297409685179E-2</v>
      </c>
    </row>
    <row r="48" spans="3:10" x14ac:dyDescent="0.15">
      <c r="C48" s="178">
        <f>'Data Set-FMA00G'!A59</f>
        <v>44085</v>
      </c>
      <c r="D48" s="179">
        <f>'Data Set-FMA00G'!B59</f>
        <v>148.9</v>
      </c>
      <c r="E48" s="171">
        <f t="shared" si="1"/>
        <v>1</v>
      </c>
      <c r="F48" s="171">
        <f t="shared" si="2"/>
        <v>0</v>
      </c>
      <c r="G48" s="171">
        <f t="shared" si="3"/>
        <v>2.9046033902798583E-6</v>
      </c>
      <c r="I48" s="171">
        <v>26</v>
      </c>
      <c r="J48" s="171">
        <v>-4.5590161438761094E-2</v>
      </c>
    </row>
    <row r="49" spans="3:10" x14ac:dyDescent="0.15">
      <c r="C49" s="178">
        <f>'Data Set-FMA00G'!A60</f>
        <v>44082</v>
      </c>
      <c r="D49" s="179">
        <f>'Data Set-FMA00G'!B60</f>
        <v>148.9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4.6351566115578166E-4</v>
      </c>
      <c r="I49" s="171">
        <v>27</v>
      </c>
      <c r="J49" s="171">
        <v>-4.532627071576642E-2</v>
      </c>
    </row>
    <row r="50" spans="3:10" x14ac:dyDescent="0.15">
      <c r="C50" s="178">
        <f>'Data Set-FMA00G'!A61</f>
        <v>44081</v>
      </c>
      <c r="D50" s="179">
        <f>'Data Set-FMA00G'!B61</f>
        <v>152.4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3.5747828356219886E-3</v>
      </c>
      <c r="I50" s="171">
        <v>28</v>
      </c>
      <c r="J50" s="171">
        <v>-4.471487815317942E-2</v>
      </c>
    </row>
    <row r="51" spans="3:10" x14ac:dyDescent="0.15">
      <c r="C51" s="178">
        <f>'Data Set-FMA00G'!A62</f>
        <v>44080</v>
      </c>
      <c r="D51" s="179">
        <f>'Data Set-FMA00G'!B62</f>
        <v>143.80000000000001</v>
      </c>
      <c r="E51" s="171">
        <f t="shared" si="1"/>
        <v>1.0527086383601758</v>
      </c>
      <c r="F51" s="171">
        <f t="shared" si="2"/>
        <v>5.1366498150256734E-2</v>
      </c>
      <c r="G51" s="171">
        <f t="shared" si="3"/>
        <v>2.8165085233195458E-3</v>
      </c>
      <c r="I51" s="171">
        <v>29</v>
      </c>
      <c r="J51" s="171">
        <v>-4.4354780334670774E-2</v>
      </c>
    </row>
    <row r="52" spans="3:10" x14ac:dyDescent="0.15">
      <c r="C52" s="178">
        <f>'Data Set-FMA00G'!A63</f>
        <v>44079</v>
      </c>
      <c r="D52" s="179">
        <f>'Data Set-FMA00G'!B63</f>
        <v>136.6</v>
      </c>
      <c r="E52" s="171">
        <f t="shared" si="1"/>
        <v>0.98202731847591662</v>
      </c>
      <c r="F52" s="171">
        <f t="shared" si="2"/>
        <v>-1.8136151792707521E-2</v>
      </c>
      <c r="G52" s="171">
        <f t="shared" si="3"/>
        <v>2.7000609174935918E-4</v>
      </c>
      <c r="I52" s="171">
        <v>30</v>
      </c>
      <c r="J52" s="171">
        <v>-4.4000329262437472E-2</v>
      </c>
    </row>
    <row r="53" spans="3:10" x14ac:dyDescent="0.15">
      <c r="C53" s="178">
        <f>'Data Set-FMA00G'!A64</f>
        <v>44078</v>
      </c>
      <c r="D53" s="179">
        <f>'Data Set-FMA00G'!B64</f>
        <v>139.1</v>
      </c>
      <c r="E53" s="171">
        <f t="shared" si="1"/>
        <v>0.98792613636363624</v>
      </c>
      <c r="F53" s="171">
        <f t="shared" si="2"/>
        <v>-1.2147344794544924E-2</v>
      </c>
      <c r="G53" s="171">
        <f t="shared" si="3"/>
        <v>1.0905739965406186E-4</v>
      </c>
      <c r="I53" s="171">
        <v>31</v>
      </c>
      <c r="J53" s="171">
        <v>-4.3963123421115941E-2</v>
      </c>
    </row>
    <row r="54" spans="3:10" x14ac:dyDescent="0.15">
      <c r="C54" s="178">
        <f>'Data Set-FMA00G'!A65</f>
        <v>44075</v>
      </c>
      <c r="D54" s="179">
        <f>'Data Set-FMA00G'!B65</f>
        <v>140.80000000000001</v>
      </c>
      <c r="E54" s="171">
        <f t="shared" si="1"/>
        <v>1.0057142857142858</v>
      </c>
      <c r="F54" s="171">
        <f t="shared" si="2"/>
        <v>5.6980211146377959E-3</v>
      </c>
      <c r="G54" s="171">
        <f t="shared" si="3"/>
        <v>5.4794205434524275E-5</v>
      </c>
      <c r="I54" s="171">
        <v>32</v>
      </c>
      <c r="J54" s="171">
        <v>-4.3616846889211573E-2</v>
      </c>
    </row>
    <row r="55" spans="3:10" x14ac:dyDescent="0.15">
      <c r="C55" s="178">
        <f>'Data Set-FMA00G'!A66</f>
        <v>44074</v>
      </c>
      <c r="D55" s="179">
        <f>'Data Set-FMA00G'!B66</f>
        <v>140</v>
      </c>
      <c r="E55" s="171">
        <f t="shared" si="1"/>
        <v>1.0432190760059614</v>
      </c>
      <c r="F55" s="171">
        <f t="shared" si="2"/>
        <v>4.2311198071723045E-2</v>
      </c>
      <c r="G55" s="171">
        <f t="shared" si="3"/>
        <v>1.937363164008778E-3</v>
      </c>
      <c r="I55" s="171">
        <v>33</v>
      </c>
      <c r="J55" s="171">
        <v>-4.2813365905180624E-2</v>
      </c>
    </row>
    <row r="56" spans="3:10" x14ac:dyDescent="0.15">
      <c r="C56" s="178">
        <f>'Data Set-FMA00G'!A67</f>
        <v>44073</v>
      </c>
      <c r="D56" s="179">
        <f>'Data Set-FMA00G'!B67</f>
        <v>134.19999999999999</v>
      </c>
      <c r="E56" s="171">
        <f t="shared" si="1"/>
        <v>1.0427350427350428</v>
      </c>
      <c r="F56" s="171">
        <f t="shared" si="2"/>
        <v>4.1847109935500504E-2</v>
      </c>
      <c r="G56" s="171">
        <f t="shared" si="3"/>
        <v>1.8967244104347669E-3</v>
      </c>
      <c r="I56" s="171">
        <v>34</v>
      </c>
      <c r="J56" s="171">
        <v>-4.1331418881755934E-2</v>
      </c>
    </row>
    <row r="57" spans="3:10" x14ac:dyDescent="0.15">
      <c r="C57" s="178">
        <f>'Data Set-FMA00G'!A68</f>
        <v>44072</v>
      </c>
      <c r="D57" s="179">
        <f>'Data Set-FMA00G'!B68</f>
        <v>128.69999999999999</v>
      </c>
      <c r="E57" s="171">
        <f t="shared" si="1"/>
        <v>1.0583881578947367</v>
      </c>
      <c r="F57" s="171">
        <f t="shared" si="2"/>
        <v>5.6747145070014236E-2</v>
      </c>
      <c r="G57" s="171">
        <f t="shared" si="3"/>
        <v>3.4165702269734538E-3</v>
      </c>
      <c r="I57" s="171">
        <v>35</v>
      </c>
      <c r="J57" s="171">
        <v>-4.0998190450585108E-2</v>
      </c>
    </row>
    <row r="58" spans="3:10" x14ac:dyDescent="0.15">
      <c r="C58" s="178">
        <f>'Data Set-FMA00G'!A69</f>
        <v>44071</v>
      </c>
      <c r="D58" s="179">
        <f>'Data Set-FMA00G'!B69</f>
        <v>121.6</v>
      </c>
      <c r="E58" s="171">
        <f t="shared" si="1"/>
        <v>0.96815286624203822</v>
      </c>
      <c r="F58" s="171">
        <f t="shared" si="2"/>
        <v>-3.236528450203166E-2</v>
      </c>
      <c r="G58" s="171">
        <f t="shared" si="3"/>
        <v>9.4009660209272796E-4</v>
      </c>
      <c r="I58" s="171">
        <v>36</v>
      </c>
      <c r="J58" s="171">
        <v>-4.0821994520255166E-2</v>
      </c>
    </row>
    <row r="59" spans="3:10" x14ac:dyDescent="0.15">
      <c r="C59" s="178">
        <f>'Data Set-FMA00G'!A70</f>
        <v>44068</v>
      </c>
      <c r="D59" s="179">
        <f>'Data Set-FMA00G'!B70</f>
        <v>125.6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3.4467361928668561E-4</v>
      </c>
      <c r="I59" s="171">
        <v>37</v>
      </c>
      <c r="J59" s="171">
        <v>-4.0430309430056051E-2</v>
      </c>
    </row>
    <row r="60" spans="3:10" x14ac:dyDescent="0.15">
      <c r="C60" s="178">
        <f>'Data Set-FMA00G'!A71</f>
        <v>44067</v>
      </c>
      <c r="D60" s="179">
        <f>'Data Set-FMA00G'!B71</f>
        <v>123.5</v>
      </c>
      <c r="E60" s="171">
        <f t="shared" si="1"/>
        <v>0.95293209876543217</v>
      </c>
      <c r="F60" s="171">
        <f t="shared" si="2"/>
        <v>-4.8211627850142359E-2</v>
      </c>
      <c r="G60" s="171">
        <f t="shared" si="3"/>
        <v>2.1629325015728109E-3</v>
      </c>
      <c r="I60" s="171">
        <v>38</v>
      </c>
      <c r="J60" s="171">
        <v>-3.9839917348270845E-2</v>
      </c>
    </row>
    <row r="61" spans="3:10" x14ac:dyDescent="0.15">
      <c r="C61" s="178">
        <f>'Data Set-FMA00G'!A72</f>
        <v>44066</v>
      </c>
      <c r="D61" s="179">
        <f>'Data Set-FMA00G'!B72</f>
        <v>129.6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5.1791285924128656E-4</v>
      </c>
      <c r="I61" s="171">
        <v>39</v>
      </c>
      <c r="J61" s="171">
        <v>-3.9614993770220021E-2</v>
      </c>
    </row>
    <row r="62" spans="3:10" x14ac:dyDescent="0.15">
      <c r="C62" s="178">
        <f>'Data Set-FMA00G'!A73</f>
        <v>44065</v>
      </c>
      <c r="D62" s="179">
        <f>'Data Set-FMA00G'!B73</f>
        <v>126.9</v>
      </c>
      <c r="E62" s="171">
        <f t="shared" si="1"/>
        <v>1.0308692120227458</v>
      </c>
      <c r="F62" s="171">
        <f t="shared" si="2"/>
        <v>3.0402341529934252E-2</v>
      </c>
      <c r="G62" s="171">
        <f t="shared" si="3"/>
        <v>1.0308357690998991E-3</v>
      </c>
      <c r="I62" s="171">
        <v>40</v>
      </c>
      <c r="J62" s="171">
        <v>-3.9542637679393693E-2</v>
      </c>
    </row>
    <row r="63" spans="3:10" x14ac:dyDescent="0.15">
      <c r="C63" s="178">
        <f>'Data Set-FMA00G'!A74</f>
        <v>44064</v>
      </c>
      <c r="D63" s="179">
        <f>'Data Set-FMA00G'!B74</f>
        <v>123.1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3.6299943201103255E-3</v>
      </c>
      <c r="I63" s="171">
        <v>41</v>
      </c>
      <c r="J63" s="171">
        <v>-3.8407178299668263E-2</v>
      </c>
    </row>
    <row r="64" spans="3:10" x14ac:dyDescent="0.15">
      <c r="C64" s="178">
        <f>'Data Set-FMA00G'!A75</f>
        <v>44061</v>
      </c>
      <c r="D64" s="179">
        <f>'Data Set-FMA00G'!B75</f>
        <v>116.1</v>
      </c>
      <c r="E64" s="171">
        <f t="shared" si="1"/>
        <v>1.0384615384615385</v>
      </c>
      <c r="F64" s="171">
        <f t="shared" si="2"/>
        <v>3.7740327982847113E-2</v>
      </c>
      <c r="G64" s="171">
        <f t="shared" si="3"/>
        <v>1.5558778643485749E-3</v>
      </c>
      <c r="I64" s="171">
        <v>42</v>
      </c>
      <c r="J64" s="171">
        <v>-3.8344906307893403E-2</v>
      </c>
    </row>
    <row r="65" spans="3:10" x14ac:dyDescent="0.15">
      <c r="C65" s="178">
        <f>'Data Set-FMA00G'!A76</f>
        <v>44060</v>
      </c>
      <c r="D65" s="179">
        <f>'Data Set-FMA00G'!B76</f>
        <v>111.8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6.8387258258850465E-4</v>
      </c>
      <c r="I65" s="171">
        <v>43</v>
      </c>
      <c r="J65" s="171">
        <v>-3.8326803866175062E-2</v>
      </c>
    </row>
    <row r="66" spans="3:10" x14ac:dyDescent="0.15">
      <c r="C66" s="178">
        <f>'Data Set-FMA00G'!A77</f>
        <v>44059</v>
      </c>
      <c r="D66" s="179">
        <f>'Data Set-FMA00G'!B77</f>
        <v>109.1</v>
      </c>
      <c r="E66" s="171">
        <f t="shared" si="1"/>
        <v>1.0292452830188679</v>
      </c>
      <c r="F66" s="171">
        <f t="shared" si="2"/>
        <v>2.8825798726957931E-2</v>
      </c>
      <c r="G66" s="171">
        <f t="shared" si="3"/>
        <v>9.3208629951468274E-4</v>
      </c>
      <c r="I66" s="171">
        <v>44</v>
      </c>
      <c r="J66" s="171">
        <v>-3.8027395589239364E-2</v>
      </c>
    </row>
    <row r="67" spans="3:10" x14ac:dyDescent="0.15">
      <c r="C67" s="178">
        <f>'Data Set-FMA00G'!A78</f>
        <v>44058</v>
      </c>
      <c r="D67" s="179">
        <f>'Data Set-FMA00G'!B78</f>
        <v>106</v>
      </c>
      <c r="E67" s="171">
        <f t="shared" si="1"/>
        <v>0.97247706422018354</v>
      </c>
      <c r="F67" s="171">
        <f t="shared" si="2"/>
        <v>-2.7908788117076502E-2</v>
      </c>
      <c r="G67" s="171">
        <f t="shared" si="3"/>
        <v>6.8667573715597036E-4</v>
      </c>
      <c r="I67" s="171">
        <v>45</v>
      </c>
      <c r="J67" s="171">
        <v>-3.7681066967688477E-2</v>
      </c>
    </row>
    <row r="68" spans="3:10" x14ac:dyDescent="0.15">
      <c r="C68" s="178">
        <f>'Data Set-FMA00G'!A79</f>
        <v>44057</v>
      </c>
      <c r="D68" s="179">
        <f>'Data Set-FMA00G'!B79</f>
        <v>109</v>
      </c>
      <c r="E68" s="171">
        <f t="shared" si="1"/>
        <v>0.92529711375212231</v>
      </c>
      <c r="F68" s="171">
        <f t="shared" si="2"/>
        <v>-7.7640388988342551E-2</v>
      </c>
      <c r="G68" s="171">
        <f t="shared" si="3"/>
        <v>5.7662911747389869E-3</v>
      </c>
      <c r="I68" s="171">
        <v>46</v>
      </c>
      <c r="J68" s="171">
        <v>-3.7345639358851553E-2</v>
      </c>
    </row>
    <row r="69" spans="3:10" x14ac:dyDescent="0.15">
      <c r="C69" s="178">
        <f>'Data Set-FMA00G'!A80</f>
        <v>44054</v>
      </c>
      <c r="D69" s="179">
        <f>'Data Set-FMA00G'!B80</f>
        <v>117.8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1.809845022501564E-5</v>
      </c>
      <c r="I69" s="171">
        <v>47</v>
      </c>
      <c r="J69" s="171">
        <v>-3.6515212975097452E-2</v>
      </c>
    </row>
    <row r="70" spans="3:10" x14ac:dyDescent="0.15">
      <c r="C70" s="178">
        <f>'Data Set-FMA00G'!A81</f>
        <v>44053</v>
      </c>
      <c r="D70" s="179">
        <f>'Data Set-FMA00G'!B81</f>
        <v>117.5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1.9625704125172988E-3</v>
      </c>
      <c r="I70" s="171">
        <v>48</v>
      </c>
      <c r="J70" s="171">
        <v>-3.6329890513484647E-2</v>
      </c>
    </row>
    <row r="71" spans="3:10" x14ac:dyDescent="0.15">
      <c r="C71" s="178">
        <f>'Data Set-FMA00G'!A82</f>
        <v>44052</v>
      </c>
      <c r="D71" s="179">
        <f>'Data Set-FMA00G'!B82</f>
        <v>112.6</v>
      </c>
      <c r="E71" s="171">
        <f t="shared" si="1"/>
        <v>1.0035650623885917</v>
      </c>
      <c r="F71" s="171">
        <f t="shared" si="2"/>
        <v>3.5587226169939328E-3</v>
      </c>
      <c r="G71" s="171">
        <f t="shared" si="3"/>
        <v>2.7699298675862336E-5</v>
      </c>
      <c r="I71" s="171">
        <v>49</v>
      </c>
      <c r="J71" s="171">
        <v>-3.5653479243604874E-2</v>
      </c>
    </row>
    <row r="72" spans="3:10" x14ac:dyDescent="0.15">
      <c r="C72" s="178">
        <f>'Data Set-FMA00G'!A83</f>
        <v>44051</v>
      </c>
      <c r="D72" s="179">
        <f>'Data Set-FMA00G'!B83</f>
        <v>112.2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6.7926607929601158E-4</v>
      </c>
      <c r="I72" s="171">
        <v>50</v>
      </c>
      <c r="J72" s="171">
        <v>-3.3750417630290991E-2</v>
      </c>
    </row>
    <row r="73" spans="3:10" x14ac:dyDescent="0.15">
      <c r="C73" s="178">
        <f>'Data Set-FMA00G'!A84</f>
        <v>44050</v>
      </c>
      <c r="D73" s="179">
        <f>'Data Set-FMA00G'!B84</f>
        <v>109.5</v>
      </c>
      <c r="E73" s="171">
        <f t="shared" si="1"/>
        <v>1.0418648905803998</v>
      </c>
      <c r="F73" s="171">
        <f t="shared" si="2"/>
        <v>4.1012271373650218E-2</v>
      </c>
      <c r="G73" s="171">
        <f t="shared" si="3"/>
        <v>1.8247045901782944E-3</v>
      </c>
      <c r="I73" s="171">
        <v>51</v>
      </c>
      <c r="J73" s="171">
        <v>-3.2973874726147032E-2</v>
      </c>
    </row>
    <row r="74" spans="3:10" x14ac:dyDescent="0.15">
      <c r="C74" s="178">
        <f>'Data Set-FMA00G'!A85</f>
        <v>44047</v>
      </c>
      <c r="D74" s="179">
        <f>'Data Set-FMA00G'!B85</f>
        <v>105.1</v>
      </c>
      <c r="E74" s="171">
        <f t="shared" si="1"/>
        <v>1.0334316617502457</v>
      </c>
      <c r="F74" s="171">
        <f t="shared" si="2"/>
        <v>3.2884974828391055E-2</v>
      </c>
      <c r="G74" s="171">
        <f t="shared" si="3"/>
        <v>1.1964172207926727E-3</v>
      </c>
      <c r="I74" s="171">
        <v>52</v>
      </c>
      <c r="J74" s="171">
        <v>-3.2875384320369148E-2</v>
      </c>
    </row>
    <row r="75" spans="3:10" x14ac:dyDescent="0.15">
      <c r="C75" s="178">
        <f>'Data Set-FMA00G'!A86</f>
        <v>44046</v>
      </c>
      <c r="D75" s="179">
        <f>'Data Set-FMA00G'!B86</f>
        <v>101.7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1.4246266103621903E-3</v>
      </c>
      <c r="I75" s="171">
        <v>53</v>
      </c>
      <c r="J75" s="171">
        <v>-3.2741019719103724E-2</v>
      </c>
    </row>
    <row r="76" spans="3:10" x14ac:dyDescent="0.15">
      <c r="C76" s="178">
        <f>'Data Set-FMA00G'!A87</f>
        <v>44045</v>
      </c>
      <c r="D76" s="179">
        <f>'Data Set-FMA00G'!B87</f>
        <v>98.1</v>
      </c>
      <c r="E76" s="171">
        <f t="shared" si="1"/>
        <v>0.89262966333030014</v>
      </c>
      <c r="F76" s="171">
        <f t="shared" si="2"/>
        <v>-0.11358349483825843</v>
      </c>
      <c r="G76" s="171">
        <f t="shared" si="3"/>
        <v>1.2516956541793864E-2</v>
      </c>
      <c r="I76" s="171">
        <v>54</v>
      </c>
      <c r="J76" s="171">
        <v>-3.249916739295447E-2</v>
      </c>
    </row>
    <row r="77" spans="3:10" x14ac:dyDescent="0.15">
      <c r="C77" s="178">
        <f>'Data Set-FMA00G'!A88</f>
        <v>44044</v>
      </c>
      <c r="D77" s="179">
        <f>'Data Set-FMA00G'!B88</f>
        <v>109.9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9.4294714217441327E-3</v>
      </c>
      <c r="I77" s="171">
        <v>55</v>
      </c>
      <c r="J77" s="171">
        <v>-3.248255595930441E-2</v>
      </c>
    </row>
    <row r="78" spans="3:10" x14ac:dyDescent="0.15">
      <c r="C78" s="178">
        <f>'Data Set-FMA00G'!A89</f>
        <v>44043</v>
      </c>
      <c r="D78" s="179">
        <f>'Data Set-FMA00G'!B89</f>
        <v>99.9</v>
      </c>
      <c r="E78" s="171">
        <f t="shared" si="1"/>
        <v>0.96802325581395354</v>
      </c>
      <c r="F78" s="171">
        <f t="shared" si="2"/>
        <v>-3.249916739295447E-2</v>
      </c>
      <c r="G78" s="171">
        <f t="shared" si="3"/>
        <v>9.4832449196585267E-4</v>
      </c>
      <c r="I78" s="171">
        <v>56</v>
      </c>
      <c r="J78" s="171">
        <v>-3.236528450203166E-2</v>
      </c>
    </row>
    <row r="79" spans="3:10" x14ac:dyDescent="0.15">
      <c r="C79" s="178">
        <f>'Data Set-FMA00G'!A90</f>
        <v>44040</v>
      </c>
      <c r="D79" s="179">
        <f>'Data Set-FMA00G'!B90</f>
        <v>103.2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3.5458371227055385E-3</v>
      </c>
      <c r="I79" s="171">
        <v>57</v>
      </c>
      <c r="J79" s="171">
        <v>-3.1574345598595094E-2</v>
      </c>
    </row>
    <row r="80" spans="3:10" x14ac:dyDescent="0.15">
      <c r="C80" s="178">
        <f>'Data Set-FMA00G'!A91</f>
        <v>44039</v>
      </c>
      <c r="D80" s="179">
        <f>'Data Set-FMA00G'!B91</f>
        <v>97.4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3.0787360175710595E-3</v>
      </c>
      <c r="I80" s="171">
        <v>58</v>
      </c>
      <c r="J80" s="171">
        <v>-3.1519352470468422E-2</v>
      </c>
    </row>
    <row r="81" spans="3:10" x14ac:dyDescent="0.15">
      <c r="C81" s="178">
        <f>'Data Set-FMA00G'!A92</f>
        <v>44038</v>
      </c>
      <c r="D81" s="179">
        <f>'Data Set-FMA00G'!B92</f>
        <v>92.3</v>
      </c>
      <c r="E81" s="171">
        <f t="shared" si="1"/>
        <v>1.0732558139534882</v>
      </c>
      <c r="F81" s="171">
        <f t="shared" si="2"/>
        <v>7.069684525529861E-2</v>
      </c>
      <c r="G81" s="171">
        <f t="shared" si="3"/>
        <v>5.2419243431872367E-3</v>
      </c>
      <c r="I81" s="171">
        <v>59</v>
      </c>
      <c r="J81" s="171">
        <v>-3.0626657578991488E-2</v>
      </c>
    </row>
    <row r="82" spans="3:10" x14ac:dyDescent="0.15">
      <c r="C82" s="178">
        <f>'Data Set-FMA00G'!A93</f>
        <v>44037</v>
      </c>
      <c r="D82" s="179">
        <f>'Data Set-FMA00G'!B93</f>
        <v>86</v>
      </c>
      <c r="E82" s="171">
        <f t="shared" si="1"/>
        <v>0.94713656387665202</v>
      </c>
      <c r="F82" s="171">
        <f t="shared" si="2"/>
        <v>-5.4311989353739841E-2</v>
      </c>
      <c r="G82" s="171">
        <f t="shared" si="3"/>
        <v>2.7675700625878897E-3</v>
      </c>
      <c r="I82" s="171">
        <v>60</v>
      </c>
      <c r="J82" s="171">
        <v>-3.0250960920024297E-2</v>
      </c>
    </row>
    <row r="83" spans="3:10" x14ac:dyDescent="0.15">
      <c r="C83" s="178">
        <f>'Data Set-FMA00G'!A94</f>
        <v>44036</v>
      </c>
      <c r="D83" s="179">
        <f>'Data Set-FMA00G'!B94</f>
        <v>90.8</v>
      </c>
      <c r="E83" s="171">
        <f t="shared" si="1"/>
        <v>0.95983086680761087</v>
      </c>
      <c r="F83" s="171">
        <f t="shared" si="2"/>
        <v>-4.0998190450585108E-2</v>
      </c>
      <c r="G83" s="171">
        <f t="shared" si="3"/>
        <v>1.5440106359950073E-3</v>
      </c>
      <c r="I83" s="171">
        <v>61</v>
      </c>
      <c r="J83" s="171">
        <v>-2.999543213747647E-2</v>
      </c>
    </row>
    <row r="84" spans="3:10" x14ac:dyDescent="0.15">
      <c r="C84" s="178">
        <f>'Data Set-FMA00G'!A95</f>
        <v>44033</v>
      </c>
      <c r="D84" s="179">
        <f>'Data Set-FMA00G'!B95</f>
        <v>94.600000000000009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1.1989322315169408E-3</v>
      </c>
      <c r="I84" s="171">
        <v>62</v>
      </c>
      <c r="J84" s="171">
        <v>-2.9320137256961094E-2</v>
      </c>
    </row>
    <row r="85" spans="3:10" x14ac:dyDescent="0.15">
      <c r="C85" s="178">
        <f>'Data Set-FMA00G'!A96</f>
        <v>44032</v>
      </c>
      <c r="D85" s="179">
        <f>'Data Set-FMA00G'!B96</f>
        <v>98.1</v>
      </c>
      <c r="E85" s="171">
        <f t="shared" si="1"/>
        <v>0.97611940298507438</v>
      </c>
      <c r="F85" s="171">
        <f t="shared" si="2"/>
        <v>-2.4170360927813297E-2</v>
      </c>
      <c r="G85" s="171">
        <f t="shared" si="3"/>
        <v>5.0472435629778762E-4</v>
      </c>
      <c r="I85" s="171">
        <v>63</v>
      </c>
      <c r="J85" s="171">
        <v>-2.9118523127159932E-2</v>
      </c>
    </row>
    <row r="86" spans="3:10" x14ac:dyDescent="0.15">
      <c r="C86" s="178">
        <f>'Data Set-FMA00G'!A97</f>
        <v>44031</v>
      </c>
      <c r="D86" s="179">
        <f>'Data Set-FMA00G'!B97</f>
        <v>100.50000000000001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6.9137350456126949E-3</v>
      </c>
      <c r="I86" s="171">
        <v>64</v>
      </c>
      <c r="J86" s="171">
        <v>-2.8931622534005393E-2</v>
      </c>
    </row>
    <row r="87" spans="3:10" x14ac:dyDescent="0.15">
      <c r="C87" s="178">
        <f>'Data Set-FMA00G'!A98</f>
        <v>44030</v>
      </c>
      <c r="D87" s="179">
        <f>'Data Set-FMA00G'!B98</f>
        <v>109.4</v>
      </c>
      <c r="E87" s="171">
        <f t="shared" si="1"/>
        <v>1.0438931297709924</v>
      </c>
      <c r="F87" s="171">
        <f t="shared" si="2"/>
        <v>4.295711810093903E-2</v>
      </c>
      <c r="G87" s="171">
        <f t="shared" si="3"/>
        <v>1.9946413469911725E-3</v>
      </c>
      <c r="I87" s="171">
        <v>65</v>
      </c>
      <c r="J87" s="171">
        <v>-2.8703405602694635E-2</v>
      </c>
    </row>
    <row r="88" spans="3:10" x14ac:dyDescent="0.15">
      <c r="C88" s="178">
        <f>'Data Set-FMA00G'!A99</f>
        <v>44029</v>
      </c>
      <c r="D88" s="179">
        <f>'Data Set-FMA00G'!B99</f>
        <v>104.8</v>
      </c>
      <c r="E88" s="171">
        <f t="shared" ref="E88:E151" si="4">D88/D89</f>
        <v>0.93321460373998222</v>
      </c>
      <c r="F88" s="171">
        <f t="shared" ref="F88:F151" si="5">LN(E88)</f>
        <v>-6.9120089857455685E-2</v>
      </c>
      <c r="G88" s="171">
        <f t="shared" ref="G88:G151" si="6">(F88-$D$7)^2</f>
        <v>4.5448901105237336E-3</v>
      </c>
      <c r="I88" s="171">
        <v>66</v>
      </c>
      <c r="J88" s="171">
        <v>-2.7908788117076502E-2</v>
      </c>
    </row>
    <row r="89" spans="3:10" x14ac:dyDescent="0.15">
      <c r="C89" s="178">
        <f>'Data Set-FMA00G'!A100</f>
        <v>44026</v>
      </c>
      <c r="D89" s="179">
        <f>'Data Set-FMA00G'!B100</f>
        <v>112.3</v>
      </c>
      <c r="E89" s="171">
        <f t="shared" si="4"/>
        <v>0.988556338028169</v>
      </c>
      <c r="F89" s="171">
        <f t="shared" si="5"/>
        <v>-1.1509644542653491E-2</v>
      </c>
      <c r="G89" s="171">
        <f t="shared" si="6"/>
        <v>9.6144983539984868E-5</v>
      </c>
      <c r="I89" s="171">
        <v>67</v>
      </c>
      <c r="J89" s="171">
        <v>-2.7418745043896627E-2</v>
      </c>
    </row>
    <row r="90" spans="3:10" x14ac:dyDescent="0.15">
      <c r="C90" s="178">
        <f>'Data Set-FMA00G'!A101</f>
        <v>44025</v>
      </c>
      <c r="D90" s="179">
        <f>'Data Set-FMA00G'!B101</f>
        <v>113.6</v>
      </c>
      <c r="E90" s="171">
        <f t="shared" si="4"/>
        <v>0.94983277591973247</v>
      </c>
      <c r="F90" s="171">
        <f t="shared" si="5"/>
        <v>-5.1469335229480349E-2</v>
      </c>
      <c r="G90" s="171">
        <f t="shared" si="6"/>
        <v>2.4765597562956434E-3</v>
      </c>
      <c r="I90" s="171">
        <v>68</v>
      </c>
      <c r="J90" s="171">
        <v>-2.7125146267691171E-2</v>
      </c>
    </row>
    <row r="91" spans="3:10" x14ac:dyDescent="0.15">
      <c r="C91" s="178">
        <f>'Data Set-FMA00G'!A102</f>
        <v>44024</v>
      </c>
      <c r="D91" s="179">
        <f>'Data Set-FMA00G'!B102</f>
        <v>119.6</v>
      </c>
      <c r="E91" s="171">
        <f t="shared" si="4"/>
        <v>1.0463692038495187</v>
      </c>
      <c r="F91" s="171">
        <f t="shared" si="5"/>
        <v>4.5326270715766288E-2</v>
      </c>
      <c r="G91" s="171">
        <f t="shared" si="6"/>
        <v>2.2118736132626065E-3</v>
      </c>
      <c r="I91" s="171">
        <v>69</v>
      </c>
      <c r="J91" s="171">
        <v>-2.6509173245053304E-2</v>
      </c>
    </row>
    <row r="92" spans="3:10" x14ac:dyDescent="0.15">
      <c r="C92" s="178">
        <f>'Data Set-FMA00G'!A103</f>
        <v>44023</v>
      </c>
      <c r="D92" s="179">
        <f>'Data Set-FMA00G'!B103</f>
        <v>114.3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1.90287722751583E-3</v>
      </c>
      <c r="I92" s="171">
        <v>70</v>
      </c>
      <c r="J92" s="171">
        <v>-2.5889265384247264E-2</v>
      </c>
    </row>
    <row r="93" spans="3:10" x14ac:dyDescent="0.15">
      <c r="C93" s="178">
        <f>'Data Set-FMA00G'!A104</f>
        <v>44022</v>
      </c>
      <c r="D93" s="179">
        <f>'Data Set-FMA00G'!B104</f>
        <v>119.6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6.8544395618785724E-5</v>
      </c>
      <c r="I93" s="171">
        <v>71</v>
      </c>
      <c r="J93" s="171">
        <v>-2.5658096614199447E-2</v>
      </c>
    </row>
    <row r="94" spans="3:10" x14ac:dyDescent="0.15">
      <c r="C94" s="178">
        <f>'Data Set-FMA00G'!A105</f>
        <v>44019</v>
      </c>
      <c r="D94" s="179">
        <f>'Data Set-FMA00G'!B105</f>
        <v>120.8</v>
      </c>
      <c r="E94" s="171">
        <f t="shared" si="4"/>
        <v>1.0066666666666666</v>
      </c>
      <c r="F94" s="171">
        <f t="shared" si="5"/>
        <v>6.6445427186685108E-3</v>
      </c>
      <c r="G94" s="171">
        <f t="shared" si="6"/>
        <v>6.9703002797892512E-5</v>
      </c>
      <c r="I94" s="171">
        <v>72</v>
      </c>
      <c r="J94" s="171">
        <v>-2.4752244660516461E-2</v>
      </c>
    </row>
    <row r="95" spans="3:10" x14ac:dyDescent="0.15">
      <c r="C95" s="178">
        <f>'Data Set-FMA00G'!A106</f>
        <v>44018</v>
      </c>
      <c r="D95" s="179">
        <f>'Data Set-FMA00G'!B106</f>
        <v>120</v>
      </c>
      <c r="E95" s="171">
        <f t="shared" si="4"/>
        <v>0.96</v>
      </c>
      <c r="F95" s="171">
        <f t="shared" si="5"/>
        <v>-4.0821994520255166E-2</v>
      </c>
      <c r="G95" s="171">
        <f t="shared" si="6"/>
        <v>1.5301948302036937E-3</v>
      </c>
      <c r="I95" s="171">
        <v>73</v>
      </c>
      <c r="J95" s="171">
        <v>-2.4607822516412005E-2</v>
      </c>
    </row>
    <row r="96" spans="3:10" x14ac:dyDescent="0.15">
      <c r="C96" s="178">
        <f>'Data Set-FMA00G'!A107</f>
        <v>44017</v>
      </c>
      <c r="D96" s="179">
        <f>'Data Set-FMA00G'!B107</f>
        <v>125</v>
      </c>
      <c r="E96" s="171">
        <f t="shared" si="4"/>
        <v>0.99681020733652304</v>
      </c>
      <c r="F96" s="171">
        <f t="shared" si="5"/>
        <v>-3.1948908965192882E-3</v>
      </c>
      <c r="G96" s="171">
        <f t="shared" si="6"/>
        <v>2.2218919194085366E-6</v>
      </c>
      <c r="I96" s="171">
        <v>74</v>
      </c>
      <c r="J96" s="171">
        <v>-2.4444063935693081E-2</v>
      </c>
    </row>
    <row r="97" spans="3:10" x14ac:dyDescent="0.15">
      <c r="C97" s="178">
        <f>'Data Set-FMA00G'!A108</f>
        <v>44016</v>
      </c>
      <c r="D97" s="179">
        <f>'Data Set-FMA00G'!B108</f>
        <v>125.4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8.3650336357916422E-4</v>
      </c>
      <c r="I97" s="171">
        <v>75</v>
      </c>
      <c r="J97" s="171">
        <v>-2.4178478025057952E-2</v>
      </c>
    </row>
    <row r="98" spans="3:10" x14ac:dyDescent="0.15">
      <c r="C98" s="178">
        <f>'Data Set-FMA00G'!A109</f>
        <v>44015</v>
      </c>
      <c r="D98" s="179">
        <f>'Data Set-FMA00G'!B109</f>
        <v>129.30000000000001</v>
      </c>
      <c r="E98" s="171">
        <f t="shared" si="4"/>
        <v>0.99080459770114948</v>
      </c>
      <c r="F98" s="171">
        <f t="shared" si="5"/>
        <v>-9.2379409849362489E-3</v>
      </c>
      <c r="G98" s="171">
        <f t="shared" si="6"/>
        <v>5.6755901644326388E-5</v>
      </c>
      <c r="I98" s="171">
        <v>76</v>
      </c>
      <c r="J98" s="171">
        <v>-2.4170360927813182E-2</v>
      </c>
    </row>
    <row r="99" spans="3:10" x14ac:dyDescent="0.15">
      <c r="C99" s="178">
        <f>'Data Set-FMA00G'!A110</f>
        <v>44012</v>
      </c>
      <c r="D99" s="179">
        <f>'Data Set-FMA00G'!B110</f>
        <v>130.5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6.1051835970940555E-6</v>
      </c>
      <c r="I99" s="171">
        <v>77</v>
      </c>
      <c r="J99" s="171">
        <v>-2.3817919808125913E-2</v>
      </c>
    </row>
    <row r="100" spans="3:10" x14ac:dyDescent="0.15">
      <c r="C100" s="178">
        <f>'Data Set-FMA00G'!A111</f>
        <v>44011</v>
      </c>
      <c r="D100" s="179">
        <f>'Data Set-FMA00G'!B111</f>
        <v>130.4</v>
      </c>
      <c r="E100" s="171">
        <f t="shared" si="4"/>
        <v>0.96094325718496698</v>
      </c>
      <c r="F100" s="171">
        <f t="shared" si="5"/>
        <v>-3.9839917348270727E-2</v>
      </c>
      <c r="G100" s="171">
        <f t="shared" si="6"/>
        <v>1.4543260959316744E-3</v>
      </c>
      <c r="I100" s="171">
        <v>78</v>
      </c>
      <c r="J100" s="171">
        <v>-2.3233703562582593E-2</v>
      </c>
    </row>
    <row r="101" spans="3:10" x14ac:dyDescent="0.15">
      <c r="C101" s="178">
        <f>'Data Set-FMA00G'!A112</f>
        <v>44010</v>
      </c>
      <c r="D101" s="179">
        <f>'Data Set-FMA00G'!B112</f>
        <v>135.69999999999999</v>
      </c>
      <c r="E101" s="171">
        <f t="shared" si="4"/>
        <v>1.0104244229337302</v>
      </c>
      <c r="F101" s="171">
        <f t="shared" si="5"/>
        <v>1.0370463311631363E-2</v>
      </c>
      <c r="G101" s="171">
        <f t="shared" si="6"/>
        <v>1.4579966035392042E-4</v>
      </c>
      <c r="I101" s="171">
        <v>79</v>
      </c>
      <c r="J101" s="171">
        <v>-2.2425606921056909E-2</v>
      </c>
    </row>
    <row r="102" spans="3:10" x14ac:dyDescent="0.15">
      <c r="C102" s="178">
        <f>'Data Set-FMA00G'!A113</f>
        <v>44009</v>
      </c>
      <c r="D102" s="179">
        <f>'Data Set-FMA00G'!B113</f>
        <v>134.30000000000001</v>
      </c>
      <c r="E102" s="171">
        <f t="shared" si="4"/>
        <v>1.0362654320987656</v>
      </c>
      <c r="F102" s="171">
        <f t="shared" si="5"/>
        <v>3.5623319611017779E-2</v>
      </c>
      <c r="G102" s="171">
        <f t="shared" si="6"/>
        <v>1.3933504170677072E-3</v>
      </c>
      <c r="I102" s="171">
        <v>80</v>
      </c>
      <c r="J102" s="171">
        <v>-2.1630259308704852E-2</v>
      </c>
    </row>
    <row r="103" spans="3:10" x14ac:dyDescent="0.15">
      <c r="C103" s="178">
        <f>'Data Set-FMA00G'!A114</f>
        <v>44008</v>
      </c>
      <c r="D103" s="179">
        <f>'Data Set-FMA00G'!B114</f>
        <v>129.6</v>
      </c>
      <c r="E103" s="171">
        <f t="shared" si="4"/>
        <v>0.99462778204144264</v>
      </c>
      <c r="F103" s="171">
        <f t="shared" si="5"/>
        <v>-5.3867002126252971E-3</v>
      </c>
      <c r="G103" s="171">
        <f t="shared" si="6"/>
        <v>1.3560147164579282E-5</v>
      </c>
      <c r="I103" s="171">
        <v>81</v>
      </c>
      <c r="J103" s="171">
        <v>-2.1579485873682622E-2</v>
      </c>
    </row>
    <row r="104" spans="3:10" x14ac:dyDescent="0.15">
      <c r="C104" s="178">
        <f>'Data Set-FMA00G'!A115</f>
        <v>44005</v>
      </c>
      <c r="D104" s="179">
        <f>'Data Set-FMA00G'!B115</f>
        <v>130.30000000000001</v>
      </c>
      <c r="E104" s="171">
        <f t="shared" si="4"/>
        <v>1.0203602192638999</v>
      </c>
      <c r="F104" s="171">
        <f t="shared" si="5"/>
        <v>2.0155721092305918E-2</v>
      </c>
      <c r="G104" s="171">
        <f t="shared" si="6"/>
        <v>4.7786007195201112E-4</v>
      </c>
      <c r="I104" s="171">
        <v>82</v>
      </c>
      <c r="J104" s="171">
        <v>-2.1419053283956661E-2</v>
      </c>
    </row>
    <row r="105" spans="3:10" x14ac:dyDescent="0.15">
      <c r="C105" s="178">
        <f>'Data Set-FMA00G'!A116</f>
        <v>44004</v>
      </c>
      <c r="D105" s="179">
        <f>'Data Set-FMA00G'!B116</f>
        <v>127.7</v>
      </c>
      <c r="E105" s="171">
        <f t="shared" si="4"/>
        <v>0.96232102486812365</v>
      </c>
      <c r="F105" s="171">
        <f t="shared" si="5"/>
        <v>-3.8407178299668152E-2</v>
      </c>
      <c r="G105" s="171">
        <f t="shared" si="6"/>
        <v>1.3471020313711331E-3</v>
      </c>
      <c r="I105" s="171">
        <v>83</v>
      </c>
      <c r="J105" s="171">
        <v>-2.117499713645863E-2</v>
      </c>
    </row>
    <row r="106" spans="3:10" x14ac:dyDescent="0.15">
      <c r="C106" s="178">
        <f>'Data Set-FMA00G'!A117</f>
        <v>44003</v>
      </c>
      <c r="D106" s="179">
        <f>'Data Set-FMA00G'!B117</f>
        <v>132.69999999999999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2.8529272004110419E-4</v>
      </c>
      <c r="I106" s="171">
        <v>84</v>
      </c>
      <c r="J106" s="171">
        <v>-1.9719790490556166E-2</v>
      </c>
    </row>
    <row r="107" spans="3:10" x14ac:dyDescent="0.15">
      <c r="C107" s="178">
        <f>'Data Set-FMA00G'!A118</f>
        <v>44002</v>
      </c>
      <c r="D107" s="179">
        <f>'Data Set-FMA00G'!B118</f>
        <v>130.69999999999999</v>
      </c>
      <c r="E107" s="171">
        <f t="shared" si="4"/>
        <v>0.94573082489146165</v>
      </c>
      <c r="F107" s="171">
        <f t="shared" si="5"/>
        <v>-5.5797290703393253E-2</v>
      </c>
      <c r="G107" s="171">
        <f t="shared" si="6"/>
        <v>2.9260527572752652E-3</v>
      </c>
      <c r="I107" s="171">
        <v>85</v>
      </c>
      <c r="J107" s="171">
        <v>-1.9209196105368462E-2</v>
      </c>
    </row>
    <row r="108" spans="3:10" x14ac:dyDescent="0.15">
      <c r="C108" s="178">
        <f>'Data Set-FMA00G'!A119</f>
        <v>43998</v>
      </c>
      <c r="D108" s="179">
        <f>'Data Set-FMA00G'!B119</f>
        <v>138.19999999999999</v>
      </c>
      <c r="E108" s="171">
        <f t="shared" si="4"/>
        <v>0.97323943661971823</v>
      </c>
      <c r="F108" s="171">
        <f t="shared" si="5"/>
        <v>-2.7125146267691285E-2</v>
      </c>
      <c r="G108" s="171">
        <f t="shared" si="6"/>
        <v>6.4621994850456359E-4</v>
      </c>
      <c r="I108" s="171">
        <v>86</v>
      </c>
      <c r="J108" s="171">
        <v>-1.9136182753019239E-2</v>
      </c>
    </row>
    <row r="109" spans="3:10" x14ac:dyDescent="0.15">
      <c r="C109" s="178">
        <f>'Data Set-FMA00G'!A120</f>
        <v>43997</v>
      </c>
      <c r="D109" s="179">
        <f>'Data Set-FMA00G'!B120</f>
        <v>142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1.3026059012928065E-3</v>
      </c>
      <c r="I109" s="171">
        <v>87</v>
      </c>
      <c r="J109" s="171">
        <v>-1.8904154639152723E-2</v>
      </c>
    </row>
    <row r="110" spans="3:10" x14ac:dyDescent="0.15">
      <c r="C110" s="178">
        <f>'Data Set-FMA00G'!A121</f>
        <v>43996</v>
      </c>
      <c r="D110" s="179">
        <f>'Data Set-FMA00G'!B121</f>
        <v>137.19999999999999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3.9704426474468336E-4</v>
      </c>
      <c r="I110" s="171">
        <v>88</v>
      </c>
      <c r="J110" s="171">
        <v>-1.8136151792707521E-2</v>
      </c>
    </row>
    <row r="111" spans="3:10" x14ac:dyDescent="0.15">
      <c r="C111" s="178">
        <f>'Data Set-FMA00G'!A122</f>
        <v>43995</v>
      </c>
      <c r="D111" s="179">
        <f>'Data Set-FMA00G'!B122</f>
        <v>140.19999999999999</v>
      </c>
      <c r="E111" s="171">
        <f t="shared" si="4"/>
        <v>0.96756383712905436</v>
      </c>
      <c r="F111" s="171">
        <f t="shared" si="5"/>
        <v>-3.2973874726147143E-2</v>
      </c>
      <c r="G111" s="171">
        <f t="shared" si="6"/>
        <v>9.7778694754683529E-4</v>
      </c>
      <c r="I111" s="171">
        <v>89</v>
      </c>
      <c r="J111" s="171">
        <v>-1.7741447009595818E-2</v>
      </c>
    </row>
    <row r="112" spans="3:10" x14ac:dyDescent="0.15">
      <c r="C112" s="178">
        <f>'Data Set-FMA00G'!A123</f>
        <v>43994</v>
      </c>
      <c r="D112" s="179">
        <f>'Data Set-FMA00G'!B123</f>
        <v>144.9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1.9968667274715279E-5</v>
      </c>
      <c r="I112" s="171">
        <v>90</v>
      </c>
      <c r="J112" s="171">
        <v>-1.7507741900004974E-2</v>
      </c>
    </row>
    <row r="113" spans="3:10" x14ac:dyDescent="0.15">
      <c r="C113" s="178">
        <f>'Data Set-FMA00G'!A124</f>
        <v>43991</v>
      </c>
      <c r="D113" s="179">
        <f>'Data Set-FMA00G'!B124</f>
        <v>144.5</v>
      </c>
      <c r="E113" s="171">
        <f t="shared" si="4"/>
        <v>0.95695364238410596</v>
      </c>
      <c r="F113" s="171">
        <f t="shared" si="5"/>
        <v>-4.4000329262437472E-2</v>
      </c>
      <c r="G113" s="171">
        <f t="shared" si="6"/>
        <v>1.7889549624500304E-3</v>
      </c>
      <c r="I113" s="171">
        <v>91</v>
      </c>
      <c r="J113" s="171">
        <v>-1.6781476962003543E-2</v>
      </c>
    </row>
    <row r="114" spans="3:10" x14ac:dyDescent="0.15">
      <c r="C114" s="178">
        <f>'Data Set-FMA00G'!A125</f>
        <v>43990</v>
      </c>
      <c r="D114" s="179">
        <f>'Data Set-FMA00G'!B125</f>
        <v>151</v>
      </c>
      <c r="E114" s="171">
        <f t="shared" si="4"/>
        <v>0.99933818663136997</v>
      </c>
      <c r="F114" s="171">
        <f t="shared" si="5"/>
        <v>-6.6203246376953656E-4</v>
      </c>
      <c r="G114" s="171">
        <f t="shared" si="6"/>
        <v>1.0863001518281254E-6</v>
      </c>
      <c r="I114" s="171">
        <v>92</v>
      </c>
      <c r="J114" s="171">
        <v>-1.6667052485211647E-2</v>
      </c>
    </row>
    <row r="115" spans="3:10" x14ac:dyDescent="0.15">
      <c r="C115" s="178">
        <f>'Data Set-FMA00G'!A126</f>
        <v>43989</v>
      </c>
      <c r="D115" s="179">
        <f>'Data Set-FMA00G'!B126</f>
        <v>151.1</v>
      </c>
      <c r="E115" s="171">
        <f t="shared" si="4"/>
        <v>1.0257976917854716</v>
      </c>
      <c r="F115" s="171">
        <f t="shared" si="5"/>
        <v>2.5470545810109123E-2</v>
      </c>
      <c r="G115" s="171">
        <f t="shared" si="6"/>
        <v>7.3847168514106626E-4</v>
      </c>
      <c r="I115" s="171">
        <v>93</v>
      </c>
      <c r="J115" s="171">
        <v>-1.6519549706975424E-2</v>
      </c>
    </row>
    <row r="116" spans="3:10" x14ac:dyDescent="0.15">
      <c r="C116" s="178">
        <f>'Data Set-FMA00G'!A127</f>
        <v>43988</v>
      </c>
      <c r="D116" s="179">
        <f>'Data Set-FMA00G'!B127</f>
        <v>147.30000000000001</v>
      </c>
      <c r="E116" s="171">
        <f t="shared" si="4"/>
        <v>1.0006793478260871</v>
      </c>
      <c r="F116" s="171">
        <f t="shared" si="5"/>
        <v>6.7911717380890609E-4</v>
      </c>
      <c r="G116" s="171">
        <f t="shared" si="6"/>
        <v>5.6806283383614717E-6</v>
      </c>
      <c r="I116" s="171">
        <v>94</v>
      </c>
      <c r="J116" s="171">
        <v>-1.5068778280755188E-2</v>
      </c>
    </row>
    <row r="117" spans="3:10" x14ac:dyDescent="0.15">
      <c r="C117" s="178">
        <f>'Data Set-FMA00G'!A128</f>
        <v>43987</v>
      </c>
      <c r="D117" s="179">
        <f>'Data Set-FMA00G'!B128</f>
        <v>147.19999999999999</v>
      </c>
      <c r="E117" s="171">
        <f t="shared" si="4"/>
        <v>1.0186851211072663</v>
      </c>
      <c r="F117" s="171">
        <f t="shared" si="5"/>
        <v>1.8512698742288856E-2</v>
      </c>
      <c r="G117" s="171">
        <f t="shared" si="6"/>
        <v>4.08726621779482E-4</v>
      </c>
      <c r="I117" s="171">
        <v>95</v>
      </c>
      <c r="J117" s="171">
        <v>-1.4470211590895234E-2</v>
      </c>
    </row>
    <row r="118" spans="3:10" x14ac:dyDescent="0.15">
      <c r="C118" s="178">
        <f>'Data Set-FMA00G'!A129</f>
        <v>43984</v>
      </c>
      <c r="D118" s="179">
        <f>'Data Set-FMA00G'!B129</f>
        <v>144.5</v>
      </c>
      <c r="E118" s="171">
        <f t="shared" si="4"/>
        <v>1.0062674094707522</v>
      </c>
      <c r="F118" s="171">
        <f t="shared" si="5"/>
        <v>6.2478509383631703E-3</v>
      </c>
      <c r="G118" s="171">
        <f t="shared" si="6"/>
        <v>6.3236540773151697E-5</v>
      </c>
      <c r="I118" s="171">
        <v>96</v>
      </c>
      <c r="J118" s="171">
        <v>-1.2147344794544811E-2</v>
      </c>
    </row>
    <row r="119" spans="3:10" x14ac:dyDescent="0.15">
      <c r="C119" s="178">
        <f>'Data Set-FMA00G'!A130</f>
        <v>43983</v>
      </c>
      <c r="D119" s="179">
        <f>'Data Set-FMA00G'!B130</f>
        <v>143.6</v>
      </c>
      <c r="E119" s="171">
        <f t="shared" si="4"/>
        <v>1.0006968641114982</v>
      </c>
      <c r="F119" s="171">
        <f t="shared" si="5"/>
        <v>6.9662141444791384E-4</v>
      </c>
      <c r="G119" s="171">
        <f t="shared" si="6"/>
        <v>5.7643741918113588E-6</v>
      </c>
      <c r="I119" s="171">
        <v>97</v>
      </c>
      <c r="J119" s="171">
        <v>-1.201937546578382E-2</v>
      </c>
    </row>
    <row r="120" spans="3:10" x14ac:dyDescent="0.15">
      <c r="C120" s="178">
        <f>'Data Set-FMA00G'!A131</f>
        <v>43982</v>
      </c>
      <c r="D120" s="179">
        <f>'Data Set-FMA00G'!B131</f>
        <v>143.5</v>
      </c>
      <c r="E120" s="171">
        <f t="shared" si="4"/>
        <v>1.0732984293193719</v>
      </c>
      <c r="F120" s="171">
        <f t="shared" si="5"/>
        <v>7.0736551091778482E-2</v>
      </c>
      <c r="G120" s="171">
        <f t="shared" si="6"/>
        <v>5.2476754149918762E-3</v>
      </c>
      <c r="I120" s="171">
        <v>98</v>
      </c>
      <c r="J120" s="171">
        <v>-1.1842701975935177E-2</v>
      </c>
    </row>
    <row r="121" spans="3:10" x14ac:dyDescent="0.15">
      <c r="C121" s="178">
        <f>'Data Set-FMA00G'!A132</f>
        <v>43981</v>
      </c>
      <c r="D121" s="179">
        <f>'Data Set-FMA00G'!B132</f>
        <v>133.69999999999999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1.6461312806825226E-6</v>
      </c>
      <c r="I121" s="171">
        <v>99</v>
      </c>
      <c r="J121" s="171">
        <v>-1.1726518740319207E-2</v>
      </c>
    </row>
    <row r="122" spans="3:10" x14ac:dyDescent="0.15">
      <c r="C122" s="178">
        <f>'Data Set-FMA00G'!A133</f>
        <v>43980</v>
      </c>
      <c r="D122" s="179">
        <f>'Data Set-FMA00G'!B133</f>
        <v>134.1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5.5541307987773696E-4</v>
      </c>
      <c r="I122" s="171">
        <v>100</v>
      </c>
      <c r="J122" s="171">
        <v>-1.1532753013548232E-2</v>
      </c>
    </row>
    <row r="123" spans="3:10" x14ac:dyDescent="0.15">
      <c r="C123" s="178">
        <f>'Data Set-FMA00G'!A134</f>
        <v>43977</v>
      </c>
      <c r="D123" s="179">
        <f>'Data Set-FMA00G'!B134</f>
        <v>131.19999999999999</v>
      </c>
      <c r="E123" s="171">
        <f t="shared" si="4"/>
        <v>0.9939393939393939</v>
      </c>
      <c r="F123" s="171">
        <f t="shared" si="5"/>
        <v>-6.0790460763822263E-3</v>
      </c>
      <c r="G123" s="171">
        <f t="shared" si="6"/>
        <v>1.913849333022682E-5</v>
      </c>
      <c r="I123" s="171">
        <v>101</v>
      </c>
      <c r="J123" s="171">
        <v>-1.1509644542653491E-2</v>
      </c>
    </row>
    <row r="124" spans="3:10" x14ac:dyDescent="0.15">
      <c r="C124" s="178">
        <f>'Data Set-FMA00G'!A135</f>
        <v>43976</v>
      </c>
      <c r="D124" s="179">
        <f>'Data Set-FMA00G'!B135</f>
        <v>132</v>
      </c>
      <c r="E124" s="171">
        <f t="shared" si="4"/>
        <v>1.0161662817551962</v>
      </c>
      <c r="F124" s="171">
        <f t="shared" si="5"/>
        <v>1.6036998909816885E-2</v>
      </c>
      <c r="G124" s="171">
        <f t="shared" si="6"/>
        <v>3.1475332162794322E-4</v>
      </c>
      <c r="I124" s="171">
        <v>102</v>
      </c>
      <c r="J124" s="171">
        <v>-1.1308073758254418E-2</v>
      </c>
    </row>
    <row r="125" spans="3:10" x14ac:dyDescent="0.15">
      <c r="C125" s="178">
        <f>'Data Set-FMA00G'!A136</f>
        <v>43975</v>
      </c>
      <c r="D125" s="179">
        <f>'Data Set-FMA00G'!B136</f>
        <v>129.9</v>
      </c>
      <c r="E125" s="171">
        <f t="shared" si="4"/>
        <v>1.076222038111019</v>
      </c>
      <c r="F125" s="171">
        <f t="shared" si="5"/>
        <v>7.3456795573068001E-2</v>
      </c>
      <c r="G125" s="171">
        <f t="shared" si="6"/>
        <v>5.6491887398114502E-3</v>
      </c>
      <c r="I125" s="171">
        <v>103</v>
      </c>
      <c r="J125" s="171">
        <v>-1.0000083334583198E-2</v>
      </c>
    </row>
    <row r="126" spans="3:10" x14ac:dyDescent="0.15">
      <c r="C126" s="178">
        <f>'Data Set-FMA00G'!A137</f>
        <v>43974</v>
      </c>
      <c r="D126" s="179">
        <f>'Data Set-FMA00G'!B137</f>
        <v>120.7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3.884893211143704E-3</v>
      </c>
      <c r="I126" s="171">
        <v>104</v>
      </c>
      <c r="J126" s="171">
        <v>-9.9834439841832625E-3</v>
      </c>
    </row>
    <row r="127" spans="3:10" x14ac:dyDescent="0.15">
      <c r="C127" s="178">
        <f>'Data Set-FMA00G'!A138</f>
        <v>43973</v>
      </c>
      <c r="D127" s="179">
        <f>'Data Set-FMA00G'!B138</f>
        <v>113.6</v>
      </c>
      <c r="E127" s="171">
        <f t="shared" si="4"/>
        <v>0.9554247266610596</v>
      </c>
      <c r="F127" s="171">
        <f t="shared" si="5"/>
        <v>-4.5599297409685297E-2</v>
      </c>
      <c r="G127" s="171">
        <f t="shared" si="6"/>
        <v>1.9267717016078732E-3</v>
      </c>
      <c r="I127" s="171">
        <v>105</v>
      </c>
      <c r="J127" s="171">
        <v>-9.2379409849363617E-3</v>
      </c>
    </row>
    <row r="128" spans="3:10" x14ac:dyDescent="0.15">
      <c r="C128" s="178">
        <f>'Data Set-FMA00G'!A139</f>
        <v>43970</v>
      </c>
      <c r="D128" s="179">
        <f>'Data Set-FMA00G'!B139</f>
        <v>118.9</v>
      </c>
      <c r="E128" s="171">
        <f t="shared" si="4"/>
        <v>0.98264462809917363</v>
      </c>
      <c r="F128" s="171">
        <f t="shared" si="5"/>
        <v>-1.7507741900004859E-2</v>
      </c>
      <c r="G128" s="171">
        <f t="shared" si="6"/>
        <v>2.4974910135666689E-4</v>
      </c>
      <c r="I128" s="171">
        <v>106</v>
      </c>
      <c r="J128" s="171">
        <v>-7.1642097467802379E-3</v>
      </c>
    </row>
    <row r="129" spans="3:10" x14ac:dyDescent="0.15">
      <c r="C129" s="178">
        <f>'Data Set-FMA00G'!A140</f>
        <v>43969</v>
      </c>
      <c r="D129" s="179">
        <f>'Data Set-FMA00G'!B140</f>
        <v>121</v>
      </c>
      <c r="E129" s="171">
        <f t="shared" si="4"/>
        <v>0.91736163760424561</v>
      </c>
      <c r="F129" s="171">
        <f t="shared" si="5"/>
        <v>-8.6253514126527861E-2</v>
      </c>
      <c r="G129" s="171">
        <f t="shared" si="6"/>
        <v>7.148571350693105E-3</v>
      </c>
      <c r="I129" s="171">
        <v>107</v>
      </c>
      <c r="J129" s="171">
        <v>-6.8939376826919318E-3</v>
      </c>
    </row>
    <row r="130" spans="3:10" x14ac:dyDescent="0.15">
      <c r="C130" s="178">
        <f>'Data Set-FMA00G'!A141</f>
        <v>43968</v>
      </c>
      <c r="D130" s="179">
        <f>'Data Set-FMA00G'!B141</f>
        <v>131.9</v>
      </c>
      <c r="E130" s="171">
        <f t="shared" si="4"/>
        <v>0.98875562218890556</v>
      </c>
      <c r="F130" s="171">
        <f t="shared" si="5"/>
        <v>-1.1308073758254418E-2</v>
      </c>
      <c r="G130" s="171">
        <f t="shared" si="6"/>
        <v>9.2232668188253636E-5</v>
      </c>
      <c r="I130" s="171">
        <v>108</v>
      </c>
      <c r="J130" s="171">
        <v>-6.7189502487449808E-3</v>
      </c>
    </row>
    <row r="131" spans="3:10" x14ac:dyDescent="0.15">
      <c r="C131" s="178">
        <f>'Data Set-FMA00G'!A142</f>
        <v>43967</v>
      </c>
      <c r="D131" s="179">
        <f>'Data Set-FMA00G'!B142</f>
        <v>133.4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1.5647544950633533E-5</v>
      </c>
      <c r="I131" s="171">
        <v>109</v>
      </c>
      <c r="J131" s="171">
        <v>-6.4308903302904025E-3</v>
      </c>
    </row>
    <row r="132" spans="3:10" x14ac:dyDescent="0.15">
      <c r="C132" s="178">
        <f>'Data Set-FMA00G'!A143</f>
        <v>43966</v>
      </c>
      <c r="D132" s="179">
        <f>'Data Set-FMA00G'!B143</f>
        <v>133.1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1.4502640683853192E-2</v>
      </c>
      <c r="I132" s="171">
        <v>110</v>
      </c>
      <c r="J132" s="171">
        <v>-6.2176366108705619E-3</v>
      </c>
    </row>
    <row r="133" spans="3:10" x14ac:dyDescent="0.15">
      <c r="C133" s="178">
        <f>'Data Set-FMA00G'!A144</f>
        <v>43963</v>
      </c>
      <c r="D133" s="179">
        <f>'Data Set-FMA00G'!B144</f>
        <v>118.2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3.8535676466648421E-4</v>
      </c>
      <c r="I133" s="171">
        <v>111</v>
      </c>
      <c r="J133" s="171">
        <v>-6.0790460763822263E-3</v>
      </c>
    </row>
    <row r="134" spans="3:10" x14ac:dyDescent="0.15">
      <c r="C134" s="178">
        <f>'Data Set-FMA00G'!A145</f>
        <v>43962</v>
      </c>
      <c r="D134" s="179">
        <f>'Data Set-FMA00G'!B145</f>
        <v>116.1</v>
      </c>
      <c r="E134" s="171">
        <f t="shared" si="4"/>
        <v>0.88693659281894566</v>
      </c>
      <c r="F134" s="171">
        <f t="shared" si="5"/>
        <v>-0.11998178421200854</v>
      </c>
      <c r="G134" s="171">
        <f t="shared" si="6"/>
        <v>1.3989565707430702E-2</v>
      </c>
      <c r="I134" s="171">
        <v>112</v>
      </c>
      <c r="J134" s="171">
        <v>-5.7595551583667715E-3</v>
      </c>
    </row>
    <row r="135" spans="3:10" x14ac:dyDescent="0.15">
      <c r="C135" s="178">
        <f>'Data Set-FMA00G'!A146</f>
        <v>43961</v>
      </c>
      <c r="D135" s="179">
        <f>'Data Set-FMA00G'!B146</f>
        <v>130.9</v>
      </c>
      <c r="E135" s="171">
        <f t="shared" si="4"/>
        <v>1.0472000000000001</v>
      </c>
      <c r="F135" s="171">
        <f t="shared" si="5"/>
        <v>4.6119935613553244E-2</v>
      </c>
      <c r="G135" s="171">
        <f t="shared" si="6"/>
        <v>2.2871565270871468E-3</v>
      </c>
      <c r="I135" s="171">
        <v>113</v>
      </c>
      <c r="J135" s="171">
        <v>-5.3867002126250733E-3</v>
      </c>
    </row>
    <row r="136" spans="3:10" x14ac:dyDescent="0.15">
      <c r="C136" s="178">
        <f>'Data Set-FMA00G'!A147</f>
        <v>43960</v>
      </c>
      <c r="D136" s="179">
        <f>'Data Set-FMA00G'!B147</f>
        <v>125</v>
      </c>
      <c r="E136" s="171">
        <f t="shared" si="4"/>
        <v>0.96302003081664089</v>
      </c>
      <c r="F136" s="171">
        <f t="shared" si="5"/>
        <v>-3.7681066967688595E-2</v>
      </c>
      <c r="G136" s="171">
        <f t="shared" si="6"/>
        <v>1.294328502384087E-3</v>
      </c>
      <c r="I136" s="171">
        <v>114</v>
      </c>
      <c r="J136" s="171">
        <v>-4.7846981233362704E-3</v>
      </c>
    </row>
    <row r="137" spans="3:10" x14ac:dyDescent="0.15">
      <c r="C137" s="178">
        <f>'Data Set-FMA00G'!A148</f>
        <v>43959</v>
      </c>
      <c r="D137" s="179">
        <f>'Data Set-FMA00G'!B148</f>
        <v>129.80000000000001</v>
      </c>
      <c r="E137" s="171">
        <f t="shared" si="4"/>
        <v>0.95091575091575098</v>
      </c>
      <c r="F137" s="171">
        <f t="shared" si="5"/>
        <v>-5.0329810355024734E-2</v>
      </c>
      <c r="G137" s="171">
        <f t="shared" si="6"/>
        <v>2.3644412587224815E-3</v>
      </c>
      <c r="I137" s="171">
        <v>115</v>
      </c>
      <c r="J137" s="171">
        <v>-4.3891804187632076E-3</v>
      </c>
    </row>
    <row r="138" spans="3:10" x14ac:dyDescent="0.15">
      <c r="C138" s="178">
        <f>'Data Set-FMA00G'!A149</f>
        <v>43956</v>
      </c>
      <c r="D138" s="179">
        <f>'Data Set-FMA00G'!B149</f>
        <v>136.5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2.2666191508012965E-3</v>
      </c>
      <c r="I138" s="171">
        <v>116</v>
      </c>
      <c r="J138" s="171">
        <v>-3.4305350967892482E-3</v>
      </c>
    </row>
    <row r="139" spans="3:10" x14ac:dyDescent="0.15">
      <c r="C139" s="178">
        <f>'Data Set-FMA00G'!A150</f>
        <v>43955</v>
      </c>
      <c r="D139" s="179">
        <f>'Data Set-FMA00G'!B150</f>
        <v>143.4</v>
      </c>
      <c r="E139" s="171">
        <f t="shared" si="4"/>
        <v>0.9689189189189189</v>
      </c>
      <c r="F139" s="171">
        <f t="shared" si="5"/>
        <v>-3.1574345598595094E-2</v>
      </c>
      <c r="G139" s="171">
        <f t="shared" si="6"/>
        <v>8.9222023923177349E-4</v>
      </c>
      <c r="I139" s="171">
        <v>117</v>
      </c>
      <c r="J139" s="171">
        <v>-3.1948908965191767E-3</v>
      </c>
    </row>
    <row r="140" spans="3:10" x14ac:dyDescent="0.15">
      <c r="C140" s="178">
        <f>'Data Set-FMA00G'!A151</f>
        <v>43954</v>
      </c>
      <c r="D140" s="179">
        <f>'Data Set-FMA00G'!B151</f>
        <v>148</v>
      </c>
      <c r="E140" s="171">
        <f t="shared" si="4"/>
        <v>1.0371408549404346</v>
      </c>
      <c r="F140" s="171">
        <f t="shared" si="5"/>
        <v>3.6467749281324464E-2</v>
      </c>
      <c r="G140" s="171">
        <f t="shared" si="6"/>
        <v>1.4571045601878179E-3</v>
      </c>
      <c r="I140" s="171">
        <v>118</v>
      </c>
      <c r="J140" s="171">
        <v>-3.0792941960613813E-3</v>
      </c>
    </row>
    <row r="141" spans="3:10" x14ac:dyDescent="0.15">
      <c r="C141" s="178">
        <f>'Data Set-FMA00G'!A152</f>
        <v>43953</v>
      </c>
      <c r="D141" s="179">
        <f>'Data Set-FMA00G'!B152</f>
        <v>142.69999999999999</v>
      </c>
      <c r="E141" s="171">
        <f t="shared" si="4"/>
        <v>0.98822714681440427</v>
      </c>
      <c r="F141" s="171">
        <f t="shared" si="5"/>
        <v>-1.184270197593529E-2</v>
      </c>
      <c r="G141" s="171">
        <f t="shared" si="6"/>
        <v>1.0278740342476131E-4</v>
      </c>
      <c r="I141" s="171">
        <v>119</v>
      </c>
      <c r="J141" s="171">
        <v>-2.9873061797353537E-3</v>
      </c>
    </row>
    <row r="142" spans="3:10" x14ac:dyDescent="0.15">
      <c r="C142" s="178">
        <f>'Data Set-FMA00G'!A153</f>
        <v>43952</v>
      </c>
      <c r="D142" s="179">
        <f>'Data Set-FMA00G'!B153</f>
        <v>144.4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3.4434255786367452E-5</v>
      </c>
      <c r="I142" s="171">
        <v>120</v>
      </c>
      <c r="J142" s="171">
        <v>-2.9239786914352006E-3</v>
      </c>
    </row>
    <row r="143" spans="3:10" x14ac:dyDescent="0.15">
      <c r="C143" s="178">
        <f>'Data Set-FMA00G'!A154</f>
        <v>43949</v>
      </c>
      <c r="D143" s="179">
        <f>'Data Set-FMA00G'!B154</f>
        <v>143.80000000000001</v>
      </c>
      <c r="E143" s="171">
        <f t="shared" si="4"/>
        <v>1.0234875444839859</v>
      </c>
      <c r="F143" s="171">
        <f t="shared" si="5"/>
        <v>2.3215956513146022E-2</v>
      </c>
      <c r="G143" s="171">
        <f t="shared" si="6"/>
        <v>6.2101867145181687E-4</v>
      </c>
      <c r="I143" s="171">
        <v>121</v>
      </c>
      <c r="J143" s="171">
        <v>-1.4880955127019556E-3</v>
      </c>
    </row>
    <row r="144" spans="3:10" x14ac:dyDescent="0.15">
      <c r="C144" s="178">
        <f>'Data Set-FMA00G'!A155</f>
        <v>43948</v>
      </c>
      <c r="D144" s="179">
        <f>'Data Set-FMA00G'!B155</f>
        <v>140.5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1.672526453152173E-3</v>
      </c>
      <c r="I144" s="171">
        <v>122</v>
      </c>
      <c r="J144" s="171">
        <v>-1.2099215027131982E-3</v>
      </c>
    </row>
    <row r="145" spans="3:10" x14ac:dyDescent="0.15">
      <c r="C145" s="178">
        <f>'Data Set-FMA00G'!A156</f>
        <v>43947</v>
      </c>
      <c r="D145" s="179">
        <f>'Data Set-FMA00G'!B156</f>
        <v>135.1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8.6868299451278567E-4</v>
      </c>
      <c r="I145" s="171">
        <v>123</v>
      </c>
      <c r="J145" s="171">
        <v>-6.6203246376953656E-4</v>
      </c>
    </row>
    <row r="146" spans="3:10" x14ac:dyDescent="0.15">
      <c r="C146" s="178">
        <f>'Data Set-FMA00G'!A157</f>
        <v>43946</v>
      </c>
      <c r="D146" s="179">
        <f>'Data Set-FMA00G'!B157</f>
        <v>131.4</v>
      </c>
      <c r="E146" s="171">
        <f t="shared" si="4"/>
        <v>0.96122896854425766</v>
      </c>
      <c r="F146" s="171">
        <f t="shared" si="5"/>
        <v>-3.9542637679393575E-2</v>
      </c>
      <c r="G146" s="171">
        <f t="shared" si="6"/>
        <v>1.4317405776153283E-3</v>
      </c>
      <c r="I146" s="171">
        <v>124</v>
      </c>
      <c r="J146" s="171">
        <v>0</v>
      </c>
    </row>
    <row r="147" spans="3:10" x14ac:dyDescent="0.15">
      <c r="C147" s="178">
        <f>'Data Set-FMA00G'!A158</f>
        <v>43945</v>
      </c>
      <c r="D147" s="179">
        <f>'Data Set-FMA00G'!B158</f>
        <v>136.69999999999999</v>
      </c>
      <c r="E147" s="171">
        <f t="shared" si="4"/>
        <v>0.97295373665480422</v>
      </c>
      <c r="F147" s="171">
        <f t="shared" si="5"/>
        <v>-2.7418745043896627E-2</v>
      </c>
      <c r="G147" s="171">
        <f t="shared" si="6"/>
        <v>6.6123321350117627E-4</v>
      </c>
      <c r="I147" s="171">
        <v>125</v>
      </c>
      <c r="J147" s="171">
        <v>6.7911717380868427E-4</v>
      </c>
    </row>
    <row r="148" spans="3:10" x14ac:dyDescent="0.15">
      <c r="C148" s="178">
        <f>'Data Set-FMA00G'!A159</f>
        <v>43942</v>
      </c>
      <c r="D148" s="179">
        <f>'Data Set-FMA00G'!B159</f>
        <v>140.5</v>
      </c>
      <c r="E148" s="171">
        <f t="shared" si="4"/>
        <v>1.0774539877300613</v>
      </c>
      <c r="F148" s="171">
        <f t="shared" si="5"/>
        <v>7.4600839281247819E-2</v>
      </c>
      <c r="G148" s="171">
        <f t="shared" si="6"/>
        <v>5.8224727092367921E-3</v>
      </c>
      <c r="I148" s="171">
        <v>126</v>
      </c>
      <c r="J148" s="171">
        <v>6.9662141444791384E-4</v>
      </c>
    </row>
    <row r="149" spans="3:10" x14ac:dyDescent="0.15">
      <c r="C149" s="178">
        <f>'Data Set-FMA00G'!A160</f>
        <v>43940</v>
      </c>
      <c r="D149" s="179">
        <f>'Data Set-FMA00G'!B160</f>
        <v>130.4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1.53732099205618E-3</v>
      </c>
      <c r="I149" s="171">
        <v>127</v>
      </c>
      <c r="J149" s="171">
        <v>7.6657727019546242E-4</v>
      </c>
    </row>
    <row r="150" spans="3:10" x14ac:dyDescent="0.15">
      <c r="C150" s="178">
        <f>'Data Set-FMA00G'!A161</f>
        <v>43939</v>
      </c>
      <c r="D150" s="179">
        <f>'Data Set-FMA00G'!B161</f>
        <v>125.6</v>
      </c>
      <c r="E150" s="171">
        <f t="shared" si="4"/>
        <v>0.95951107715813588</v>
      </c>
      <c r="F150" s="171">
        <f t="shared" si="5"/>
        <v>-4.1331418881756045E-2</v>
      </c>
      <c r="G150" s="171">
        <f t="shared" si="6"/>
        <v>1.5703093669840443E-3</v>
      </c>
      <c r="I150" s="171">
        <v>128</v>
      </c>
      <c r="J150" s="171">
        <v>1.2418208597820913E-3</v>
      </c>
    </row>
    <row r="151" spans="3:10" x14ac:dyDescent="0.15">
      <c r="C151" s="178">
        <f>'Data Set-FMA00G'!A162</f>
        <v>43938</v>
      </c>
      <c r="D151" s="179">
        <f>'Data Set-FMA00G'!B162</f>
        <v>130.9</v>
      </c>
      <c r="E151" s="171">
        <f t="shared" si="4"/>
        <v>0.93835125448028678</v>
      </c>
      <c r="F151" s="171">
        <f t="shared" si="5"/>
        <v>-6.3630928345566037E-2</v>
      </c>
      <c r="G151" s="171">
        <f t="shared" si="6"/>
        <v>3.8349085736204386E-3</v>
      </c>
      <c r="I151" s="171">
        <v>129</v>
      </c>
      <c r="J151" s="171">
        <v>1.8177474510078055E-3</v>
      </c>
    </row>
    <row r="152" spans="3:10" x14ac:dyDescent="0.15">
      <c r="C152" s="178">
        <f>'Data Set-FMA00G'!A163</f>
        <v>43935</v>
      </c>
      <c r="D152" s="179">
        <f>'Data Set-FMA00G'!B163</f>
        <v>139.5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1.2247803814010951E-4</v>
      </c>
      <c r="I152" s="171">
        <v>130</v>
      </c>
      <c r="J152" s="171">
        <v>1.8187334507111384E-3</v>
      </c>
    </row>
    <row r="153" spans="3:10" x14ac:dyDescent="0.15">
      <c r="C153" s="178">
        <f>'Data Set-FMA00G'!A164</f>
        <v>43934</v>
      </c>
      <c r="D153" s="179">
        <f>'Data Set-FMA00G'!B164</f>
        <v>138.19999999999999</v>
      </c>
      <c r="E153" s="171">
        <f t="shared" si="7"/>
        <v>1.0290394638868203</v>
      </c>
      <c r="F153" s="171">
        <f t="shared" si="8"/>
        <v>2.8625807804377415E-2</v>
      </c>
      <c r="G153" s="171">
        <f t="shared" si="9"/>
        <v>9.1991481478082601E-4</v>
      </c>
      <c r="I153" s="171">
        <v>131</v>
      </c>
      <c r="J153" s="171">
        <v>1.8558619616801941E-3</v>
      </c>
    </row>
    <row r="154" spans="3:10" x14ac:dyDescent="0.15">
      <c r="C154" s="178">
        <f>'Data Set-FMA00G'!A165</f>
        <v>43933</v>
      </c>
      <c r="D154" s="179">
        <f>'Data Set-FMA00G'!B165</f>
        <v>134.30000000000001</v>
      </c>
      <c r="E154" s="171">
        <f t="shared" si="7"/>
        <v>0.99851301115241642</v>
      </c>
      <c r="F154" s="171">
        <f t="shared" si="8"/>
        <v>-1.4880955127018446E-3</v>
      </c>
      <c r="G154" s="171">
        <f t="shared" si="9"/>
        <v>4.6739927731951326E-8</v>
      </c>
      <c r="I154" s="171">
        <v>132</v>
      </c>
      <c r="J154" s="171">
        <v>2.1045255049154431E-3</v>
      </c>
    </row>
    <row r="155" spans="3:10" x14ac:dyDescent="0.15">
      <c r="C155" s="178">
        <f>'Data Set-FMA00G'!A166</f>
        <v>43932</v>
      </c>
      <c r="D155" s="179">
        <f>'Data Set-FMA00G'!B166</f>
        <v>134.5</v>
      </c>
      <c r="E155" s="171">
        <f t="shared" si="7"/>
        <v>0.95661450924608826</v>
      </c>
      <c r="F155" s="171">
        <f t="shared" si="8"/>
        <v>-4.4354780334670663E-2</v>
      </c>
      <c r="G155" s="171">
        <f t="shared" si="9"/>
        <v>1.8190643511590639E-3</v>
      </c>
      <c r="I155" s="171">
        <v>133</v>
      </c>
      <c r="J155" s="171">
        <v>2.2514080804574279E-3</v>
      </c>
    </row>
    <row r="156" spans="3:10" x14ac:dyDescent="0.15">
      <c r="C156" s="178">
        <f>'Data Set-FMA00G'!A167</f>
        <v>43931</v>
      </c>
      <c r="D156" s="179">
        <f>'Data Set-FMA00G'!B167</f>
        <v>140.6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6.1141905400361927E-4</v>
      </c>
      <c r="I156" s="171">
        <v>134</v>
      </c>
      <c r="J156" s="171">
        <v>2.543883335737681E-3</v>
      </c>
    </row>
    <row r="157" spans="3:10" x14ac:dyDescent="0.15">
      <c r="C157" s="178">
        <f>'Data Set-FMA00G'!A168</f>
        <v>43928</v>
      </c>
      <c r="D157" s="179">
        <f>'Data Set-FMA00G'!B168</f>
        <v>137.4</v>
      </c>
      <c r="E157" s="171">
        <f t="shared" si="7"/>
        <v>0.97585227272727271</v>
      </c>
      <c r="F157" s="171">
        <f t="shared" si="8"/>
        <v>-2.4444063935693081E-2</v>
      </c>
      <c r="G157" s="171">
        <f t="shared" si="9"/>
        <v>5.1709733217349216E-4</v>
      </c>
      <c r="I157" s="171">
        <v>135</v>
      </c>
      <c r="J157" s="171">
        <v>2.5499376332727051E-3</v>
      </c>
    </row>
    <row r="158" spans="3:10" x14ac:dyDescent="0.15">
      <c r="C158" s="178">
        <f>'Data Set-FMA00G'!A169</f>
        <v>43927</v>
      </c>
      <c r="D158" s="179">
        <f>'Data Set-FMA00G'!B169</f>
        <v>140.80000000000001</v>
      </c>
      <c r="E158" s="171">
        <f t="shared" si="7"/>
        <v>0.97170462387853695</v>
      </c>
      <c r="F158" s="171">
        <f t="shared" si="8"/>
        <v>-2.8703405602694635E-2</v>
      </c>
      <c r="G158" s="171">
        <f t="shared" si="9"/>
        <v>7.2895225938846237E-4</v>
      </c>
      <c r="I158" s="171">
        <v>136</v>
      </c>
      <c r="J158" s="171">
        <v>2.7643417741498857E-3</v>
      </c>
    </row>
    <row r="159" spans="3:10" x14ac:dyDescent="0.15">
      <c r="C159" s="178">
        <f>'Data Set-FMA00G'!A170</f>
        <v>43926</v>
      </c>
      <c r="D159" s="179">
        <f>'Data Set-FMA00G'!B170</f>
        <v>144.9</v>
      </c>
      <c r="E159" s="171">
        <f t="shared" si="7"/>
        <v>0.98504418762746437</v>
      </c>
      <c r="F159" s="171">
        <f t="shared" si="8"/>
        <v>-1.5068778280755075E-2</v>
      </c>
      <c r="G159" s="171">
        <f t="shared" si="9"/>
        <v>1.7860955495648857E-4</v>
      </c>
      <c r="I159" s="171">
        <v>137</v>
      </c>
      <c r="J159" s="171">
        <v>3.0646668179031659E-3</v>
      </c>
    </row>
    <row r="160" spans="3:10" x14ac:dyDescent="0.15">
      <c r="C160" s="178">
        <f>'Data Set-FMA00G'!A171</f>
        <v>43925</v>
      </c>
      <c r="D160" s="179">
        <f>'Data Set-FMA00G'!B171</f>
        <v>147.1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5.0508914075473666E-4</v>
      </c>
      <c r="I160" s="171">
        <v>138</v>
      </c>
      <c r="J160" s="171">
        <v>3.5587226169941544E-3</v>
      </c>
    </row>
    <row r="161" spans="3:10" x14ac:dyDescent="0.15">
      <c r="C161" s="178">
        <f>'Data Set-FMA00G'!A172</f>
        <v>43924</v>
      </c>
      <c r="D161" s="179">
        <f>'Data Set-FMA00G'!B172</f>
        <v>150.69999999999999</v>
      </c>
      <c r="E161" s="171">
        <f t="shared" si="7"/>
        <v>1.0538461538461539</v>
      </c>
      <c r="F161" s="171">
        <f t="shared" si="8"/>
        <v>5.2446475372542524E-2</v>
      </c>
      <c r="G161" s="171">
        <f t="shared" si="9"/>
        <v>2.9323053582198263E-3</v>
      </c>
      <c r="I161" s="171">
        <v>139</v>
      </c>
      <c r="J161" s="171">
        <v>4.1637811717795143E-3</v>
      </c>
    </row>
    <row r="162" spans="3:10" x14ac:dyDescent="0.15">
      <c r="C162" s="178">
        <f>'Data Set-FMA00G'!A173</f>
        <v>43921</v>
      </c>
      <c r="D162" s="179">
        <f>'Data Set-FMA00G'!B173</f>
        <v>143</v>
      </c>
      <c r="E162" s="171">
        <f t="shared" si="7"/>
        <v>0.9603760913364674</v>
      </c>
      <c r="F162" s="171">
        <f t="shared" si="8"/>
        <v>-4.0430309430056051E-2</v>
      </c>
      <c r="G162" s="171">
        <f t="shared" si="9"/>
        <v>1.4997046039337818E-3</v>
      </c>
      <c r="I162" s="171">
        <v>140</v>
      </c>
      <c r="J162" s="171">
        <v>4.1906818794516468E-3</v>
      </c>
    </row>
    <row r="163" spans="3:10" x14ac:dyDescent="0.15">
      <c r="C163" s="178">
        <f>'Data Set-FMA00G'!A174</f>
        <v>43920</v>
      </c>
      <c r="D163" s="179">
        <f>'Data Set-FMA00G'!B174</f>
        <v>148.9</v>
      </c>
      <c r="E163" s="171">
        <f t="shared" si="7"/>
        <v>0.97383911052975802</v>
      </c>
      <c r="F163" s="171">
        <f t="shared" si="8"/>
        <v>-2.6509173245053304E-2</v>
      </c>
      <c r="G163" s="171">
        <f t="shared" si="9"/>
        <v>6.1528224755625044E-4</v>
      </c>
      <c r="I163" s="171">
        <v>141</v>
      </c>
      <c r="J163" s="171">
        <v>4.8396948669642134E-3</v>
      </c>
    </row>
    <row r="164" spans="3:10" x14ac:dyDescent="0.15">
      <c r="C164" s="178">
        <f>'Data Set-FMA00G'!A175</f>
        <v>43919</v>
      </c>
      <c r="D164" s="179">
        <f>'Data Set-FMA00G'!B175</f>
        <v>152.9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4.6311029364957571E-4</v>
      </c>
      <c r="I164" s="171">
        <v>142</v>
      </c>
      <c r="J164" s="171">
        <v>4.9487552392588272E-3</v>
      </c>
    </row>
    <row r="165" spans="3:10" x14ac:dyDescent="0.15">
      <c r="C165" s="178">
        <f>'Data Set-FMA00G'!A176</f>
        <v>43918</v>
      </c>
      <c r="D165" s="179">
        <f>'Data Set-FMA00G'!B176</f>
        <v>149.9</v>
      </c>
      <c r="E165" s="171">
        <f t="shared" si="7"/>
        <v>0.96897220426632202</v>
      </c>
      <c r="F165" s="171">
        <f t="shared" si="8"/>
        <v>-3.1519352470468304E-2</v>
      </c>
      <c r="G165" s="171">
        <f t="shared" si="9"/>
        <v>8.8893796785382553E-4</v>
      </c>
      <c r="I165" s="171">
        <v>143</v>
      </c>
      <c r="J165" s="171">
        <v>5.6980211146377959E-3</v>
      </c>
    </row>
    <row r="166" spans="3:10" x14ac:dyDescent="0.15">
      <c r="C166" s="178">
        <f>'Data Set-FMA00G'!A177</f>
        <v>43917</v>
      </c>
      <c r="D166" s="179">
        <f>'Data Set-FMA00G'!B177</f>
        <v>154.69999999999999</v>
      </c>
      <c r="E166" s="171">
        <f t="shared" si="7"/>
        <v>0.98347107438016512</v>
      </c>
      <c r="F166" s="171">
        <f t="shared" si="8"/>
        <v>-1.6667052485211872E-2</v>
      </c>
      <c r="G166" s="171">
        <f t="shared" si="9"/>
        <v>2.2388427008966788E-4</v>
      </c>
      <c r="I166" s="171">
        <v>144</v>
      </c>
      <c r="J166" s="171">
        <v>5.9283385698801943E-3</v>
      </c>
    </row>
    <row r="167" spans="3:10" x14ac:dyDescent="0.15">
      <c r="C167" s="178">
        <f>'Data Set-FMA00G'!A178</f>
        <v>43914</v>
      </c>
      <c r="D167" s="179">
        <f>'Data Set-FMA00G'!B178</f>
        <v>157.30000000000001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3.6168294000360062E-4</v>
      </c>
      <c r="I167" s="171">
        <v>145</v>
      </c>
      <c r="J167" s="171">
        <v>6.0504386257740801E-3</v>
      </c>
    </row>
    <row r="168" spans="3:10" x14ac:dyDescent="0.15">
      <c r="C168" s="178">
        <f>'Data Set-FMA00G'!A179</f>
        <v>43913</v>
      </c>
      <c r="D168" s="179">
        <f>'Data Set-FMA00G'!B179</f>
        <v>154.6</v>
      </c>
      <c r="E168" s="171">
        <f t="shared" si="7"/>
        <v>0.97110552763819102</v>
      </c>
      <c r="F168" s="171">
        <f t="shared" si="8"/>
        <v>-2.932013725696098E-2</v>
      </c>
      <c r="G168" s="171">
        <f t="shared" si="9"/>
        <v>7.6263503614746404E-4</v>
      </c>
      <c r="I168" s="171">
        <v>146</v>
      </c>
      <c r="J168" s="171">
        <v>6.2478509383629491E-3</v>
      </c>
    </row>
    <row r="169" spans="3:10" x14ac:dyDescent="0.15">
      <c r="C169" s="178">
        <f>'Data Set-FMA00G'!A180</f>
        <v>43912</v>
      </c>
      <c r="D169" s="179">
        <f>'Data Set-FMA00G'!B180</f>
        <v>159.19999999999999</v>
      </c>
      <c r="E169" s="171">
        <f t="shared" si="7"/>
        <v>0.99004975124378114</v>
      </c>
      <c r="F169" s="171">
        <f t="shared" si="8"/>
        <v>-1.0000083334583311E-2</v>
      </c>
      <c r="G169" s="171">
        <f t="shared" si="9"/>
        <v>6.8820191984983163E-5</v>
      </c>
      <c r="I169" s="171">
        <v>147</v>
      </c>
      <c r="J169" s="171">
        <v>6.3191363514785324E-3</v>
      </c>
    </row>
    <row r="170" spans="3:10" x14ac:dyDescent="0.15">
      <c r="C170" s="178">
        <f>'Data Set-FMA00G'!A181</f>
        <v>43911</v>
      </c>
      <c r="D170" s="179">
        <f>'Data Set-FMA00G'!B181</f>
        <v>160.79999999999998</v>
      </c>
      <c r="E170" s="171">
        <f t="shared" si="7"/>
        <v>1.0489236790606651</v>
      </c>
      <c r="F170" s="171">
        <f t="shared" si="8"/>
        <v>4.7764570867097289E-2</v>
      </c>
      <c r="G170" s="171">
        <f t="shared" si="9"/>
        <v>2.4471681660610005E-3</v>
      </c>
      <c r="I170" s="171">
        <v>148</v>
      </c>
      <c r="J170" s="171">
        <v>6.6445427186685108E-3</v>
      </c>
    </row>
    <row r="171" spans="3:10" x14ac:dyDescent="0.15">
      <c r="C171" s="178">
        <f>'Data Set-FMA00G'!A182</f>
        <v>43910</v>
      </c>
      <c r="D171" s="179">
        <f>'Data Set-FMA00G'!B182</f>
        <v>153.30000000000001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7.4132765311385994E-4</v>
      </c>
      <c r="I171" s="171">
        <v>149</v>
      </c>
      <c r="J171" s="171">
        <v>6.6646717457326974E-3</v>
      </c>
    </row>
    <row r="172" spans="3:10" x14ac:dyDescent="0.15">
      <c r="C172" s="178">
        <f>'Data Set-FMA00G'!A183</f>
        <v>43907</v>
      </c>
      <c r="D172" s="179">
        <f>'Data Set-FMA00G'!B183</f>
        <v>157.80000000000001</v>
      </c>
      <c r="E172" s="171">
        <f t="shared" si="7"/>
        <v>0.98563397876327286</v>
      </c>
      <c r="F172" s="171">
        <f t="shared" si="8"/>
        <v>-1.4470211590895234E-2</v>
      </c>
      <c r="G172" s="171">
        <f t="shared" si="9"/>
        <v>1.6296876165886834E-4</v>
      </c>
      <c r="I172" s="171">
        <v>150</v>
      </c>
      <c r="J172" s="171">
        <v>6.7755109836080624E-3</v>
      </c>
    </row>
    <row r="173" spans="3:10" x14ac:dyDescent="0.15">
      <c r="C173" s="178">
        <f>'Data Set-FMA00G'!A184</f>
        <v>43906</v>
      </c>
      <c r="D173" s="179">
        <f>'Data Set-FMA00G'!B184</f>
        <v>160.10000000000002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5.9765090616564114E-4</v>
      </c>
      <c r="I173" s="171">
        <v>151</v>
      </c>
      <c r="J173" s="171">
        <v>7.168489478612497E-3</v>
      </c>
    </row>
    <row r="174" spans="3:10" x14ac:dyDescent="0.15">
      <c r="C174" s="178">
        <f>'Data Set-FMA00G'!A185</f>
        <v>43905</v>
      </c>
      <c r="D174" s="179">
        <f>'Data Set-FMA00G'!B185</f>
        <v>156.5</v>
      </c>
      <c r="E174" s="171">
        <f t="shared" si="7"/>
        <v>0.95543345543345537</v>
      </c>
      <c r="F174" s="171">
        <f t="shared" si="8"/>
        <v>-4.5590161438761212E-2</v>
      </c>
      <c r="G174" s="171">
        <f t="shared" si="9"/>
        <v>1.9259697380455887E-3</v>
      </c>
      <c r="I174" s="171">
        <v>152</v>
      </c>
      <c r="J174" s="171">
        <v>8.566773973851978E-3</v>
      </c>
    </row>
    <row r="175" spans="3:10" x14ac:dyDescent="0.15">
      <c r="C175" s="178">
        <f>'Data Set-FMA00G'!A186</f>
        <v>43904</v>
      </c>
      <c r="D175" s="179">
        <f>'Data Set-FMA00G'!B186</f>
        <v>163.80000000000001</v>
      </c>
      <c r="E175" s="171">
        <f t="shared" si="7"/>
        <v>0.9885334942667473</v>
      </c>
      <c r="F175" s="171">
        <f t="shared" si="8"/>
        <v>-1.1532753013548006E-2</v>
      </c>
      <c r="G175" s="171">
        <f t="shared" si="9"/>
        <v>9.6598691055276966E-5</v>
      </c>
      <c r="I175" s="171">
        <v>153</v>
      </c>
      <c r="J175" s="171">
        <v>9.3396275961326238E-3</v>
      </c>
    </row>
    <row r="176" spans="3:10" x14ac:dyDescent="0.15">
      <c r="C176" s="178">
        <f>'Data Set-FMA00G'!A187</f>
        <v>43900</v>
      </c>
      <c r="D176" s="179">
        <f>'Data Set-FMA00G'!B187</f>
        <v>165.7</v>
      </c>
      <c r="E176" s="171">
        <f t="shared" si="7"/>
        <v>0.98047337278106517</v>
      </c>
      <c r="F176" s="171">
        <f t="shared" si="8"/>
        <v>-1.9719790490556166E-2</v>
      </c>
      <c r="G176" s="171">
        <f t="shared" si="9"/>
        <v>3.2455826864199658E-4</v>
      </c>
      <c r="I176" s="171">
        <v>154</v>
      </c>
      <c r="J176" s="171">
        <v>9.3626899278508625E-3</v>
      </c>
    </row>
    <row r="177" spans="3:10" x14ac:dyDescent="0.15">
      <c r="C177" s="178">
        <f>'Data Set-FMA00G'!A188</f>
        <v>43899</v>
      </c>
      <c r="D177" s="179">
        <f>'Data Set-FMA00G'!B188</f>
        <v>168.99999999999997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4.8522232844332001E-4</v>
      </c>
      <c r="I177" s="171">
        <v>155</v>
      </c>
      <c r="J177" s="171">
        <v>9.9732318787533417E-3</v>
      </c>
    </row>
    <row r="178" spans="3:10" x14ac:dyDescent="0.15">
      <c r="C178" s="178">
        <f>'Data Set-FMA00G'!A189</f>
        <v>43898</v>
      </c>
      <c r="D178" s="179">
        <f>'Data Set-FMA00G'!B189</f>
        <v>165.59999999999997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6.8410419414442704E-4</v>
      </c>
      <c r="I178" s="171">
        <v>156</v>
      </c>
      <c r="J178" s="171">
        <v>1.0323373397859855E-2</v>
      </c>
    </row>
    <row r="179" spans="3:10" x14ac:dyDescent="0.15">
      <c r="C179" s="178">
        <f>'Data Set-FMA00G'!A190</f>
        <v>43897</v>
      </c>
      <c r="D179" s="179">
        <f>'Data Set-FMA00G'!B190</f>
        <v>161.6</v>
      </c>
      <c r="E179" s="171">
        <f t="shared" si="7"/>
        <v>0.97466827503015685</v>
      </c>
      <c r="F179" s="171">
        <f t="shared" si="8"/>
        <v>-2.5658096614199561E-2</v>
      </c>
      <c r="G179" s="171">
        <f t="shared" si="9"/>
        <v>5.7378486555972039E-4</v>
      </c>
      <c r="I179" s="171">
        <v>157</v>
      </c>
      <c r="J179" s="171">
        <v>1.0370463311631583E-2</v>
      </c>
    </row>
    <row r="180" spans="3:10" x14ac:dyDescent="0.15">
      <c r="C180" s="178">
        <f>'Data Set-FMA00G'!A191</f>
        <v>43896</v>
      </c>
      <c r="D180" s="179">
        <f>'Data Set-FMA00G'!B191</f>
        <v>165.79999999999998</v>
      </c>
      <c r="E180" s="171">
        <f t="shared" si="7"/>
        <v>0.96115942028985502</v>
      </c>
      <c r="F180" s="171">
        <f t="shared" si="8"/>
        <v>-3.961499377021991E-2</v>
      </c>
      <c r="G180" s="171">
        <f t="shared" si="9"/>
        <v>1.4372214829050673E-3</v>
      </c>
      <c r="I180" s="171">
        <v>158</v>
      </c>
      <c r="J180" s="171">
        <v>1.0902591338215436E-2</v>
      </c>
    </row>
    <row r="181" spans="3:10" x14ac:dyDescent="0.15">
      <c r="C181" s="178">
        <f>'Data Set-FMA00G'!A192</f>
        <v>43893</v>
      </c>
      <c r="D181" s="179">
        <f>'Data Set-FMA00G'!B192</f>
        <v>172.5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2.4696206644990378E-4</v>
      </c>
      <c r="I181" s="171">
        <v>159</v>
      </c>
      <c r="J181" s="171">
        <v>1.1026989748914848E-2</v>
      </c>
    </row>
    <row r="182" spans="3:10" x14ac:dyDescent="0.15">
      <c r="C182" s="178">
        <f>'Data Set-FMA00G'!A193</f>
        <v>43892</v>
      </c>
      <c r="D182" s="179">
        <f>'Data Set-FMA00G'!B193</f>
        <v>170.10000000000002</v>
      </c>
      <c r="E182" s="171">
        <f t="shared" si="7"/>
        <v>1.0271739130434787</v>
      </c>
      <c r="F182" s="171">
        <f t="shared" si="8"/>
        <v>2.6811257450657201E-2</v>
      </c>
      <c r="G182" s="171">
        <f t="shared" si="9"/>
        <v>8.1313642944781878E-4</v>
      </c>
      <c r="I182" s="171">
        <v>160</v>
      </c>
      <c r="J182" s="171">
        <v>1.2729486750887328E-2</v>
      </c>
    </row>
    <row r="183" spans="3:10" x14ac:dyDescent="0.15">
      <c r="C183" s="178">
        <f>'Data Set-FMA00G'!A194</f>
        <v>43891</v>
      </c>
      <c r="D183" s="179">
        <f>'Data Set-FMA00G'!B194</f>
        <v>165.59999999999997</v>
      </c>
      <c r="E183" s="171">
        <f t="shared" si="7"/>
        <v>1.0066869300911852</v>
      </c>
      <c r="F183" s="171">
        <f t="shared" si="8"/>
        <v>6.6646717457324771E-3</v>
      </c>
      <c r="G183" s="171">
        <f t="shared" si="9"/>
        <v>7.0039515723142249E-5</v>
      </c>
      <c r="I183" s="171">
        <v>161</v>
      </c>
      <c r="J183" s="171">
        <v>1.3229296968497064E-2</v>
      </c>
    </row>
    <row r="184" spans="3:10" x14ac:dyDescent="0.15">
      <c r="C184" s="178">
        <f>'Data Set-FMA00G'!A195</f>
        <v>43890</v>
      </c>
      <c r="D184" s="179">
        <f>'Data Set-FMA00G'!B195</f>
        <v>164.5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2.3395654389979561E-3</v>
      </c>
      <c r="I184" s="171">
        <v>162</v>
      </c>
      <c r="J184" s="171">
        <v>1.3621768221098503E-2</v>
      </c>
    </row>
    <row r="185" spans="3:10" x14ac:dyDescent="0.15">
      <c r="C185" s="178">
        <f>'Data Set-FMA00G'!A196</f>
        <v>43889</v>
      </c>
      <c r="D185" s="179">
        <f>'Data Set-FMA00G'!B196</f>
        <v>157</v>
      </c>
      <c r="E185" s="171">
        <f t="shared" si="7"/>
        <v>1.0181582360570689</v>
      </c>
      <c r="F185" s="171">
        <f t="shared" si="8"/>
        <v>1.7995344219079099E-2</v>
      </c>
      <c r="G185" s="171">
        <f t="shared" si="9"/>
        <v>3.8807557664691526E-4</v>
      </c>
      <c r="I185" s="171">
        <v>163</v>
      </c>
      <c r="J185" s="171">
        <v>1.4010737069598149E-2</v>
      </c>
    </row>
    <row r="186" spans="3:10" x14ac:dyDescent="0.15">
      <c r="C186" s="178">
        <f>'Data Set-FMA00G'!A197</f>
        <v>43886</v>
      </c>
      <c r="D186" s="179">
        <f>'Data Set-FMA00G'!B197</f>
        <v>154.19999999999999</v>
      </c>
      <c r="E186" s="171">
        <f t="shared" si="7"/>
        <v>0.97904761904761894</v>
      </c>
      <c r="F186" s="171">
        <f t="shared" si="8"/>
        <v>-2.1174997136458745E-2</v>
      </c>
      <c r="G186" s="171">
        <f t="shared" si="9"/>
        <v>3.7910844797616215E-4</v>
      </c>
      <c r="I186" s="171">
        <v>164</v>
      </c>
      <c r="J186" s="171">
        <v>1.4632529077956587E-2</v>
      </c>
    </row>
    <row r="187" spans="3:10" x14ac:dyDescent="0.15">
      <c r="C187" s="178">
        <f>'Data Set-FMA00G'!A198</f>
        <v>43885</v>
      </c>
      <c r="D187" s="179">
        <f>'Data Set-FMA00G'!B198</f>
        <v>157.5</v>
      </c>
      <c r="E187" s="171">
        <f t="shared" si="7"/>
        <v>0.9680393362015981</v>
      </c>
      <c r="F187" s="171">
        <f t="shared" si="8"/>
        <v>-3.2482555959304292E-2</v>
      </c>
      <c r="G187" s="171">
        <f t="shared" si="9"/>
        <v>9.4730167377054218E-4</v>
      </c>
      <c r="I187" s="171">
        <v>165</v>
      </c>
      <c r="J187" s="171">
        <v>1.4951399852963339E-2</v>
      </c>
    </row>
    <row r="188" spans="3:10" x14ac:dyDescent="0.15">
      <c r="C188" s="178">
        <f>'Data Set-FMA00G'!A199</f>
        <v>43884</v>
      </c>
      <c r="D188" s="179">
        <f>'Data Set-FMA00G'!B199</f>
        <v>162.69999999999999</v>
      </c>
      <c r="E188" s="171">
        <f t="shared" si="7"/>
        <v>1.2438837920489294</v>
      </c>
      <c r="F188" s="171">
        <f t="shared" si="8"/>
        <v>0.21823857520189358</v>
      </c>
      <c r="G188" s="171">
        <f t="shared" si="9"/>
        <v>4.8374863822382312E-2</v>
      </c>
      <c r="I188" s="171">
        <v>166</v>
      </c>
      <c r="J188" s="171">
        <v>1.5186320707985519E-2</v>
      </c>
    </row>
    <row r="189" spans="3:10" x14ac:dyDescent="0.15">
      <c r="C189" s="178">
        <f>'Data Set-FMA00G'!A200</f>
        <v>43883</v>
      </c>
      <c r="D189" s="179">
        <f>'Data Set-FMA00G'!B200</f>
        <v>130.80000000000001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2.6689164786770599E-4</v>
      </c>
      <c r="I189" s="171">
        <v>167</v>
      </c>
      <c r="J189" s="171">
        <v>1.5625317903080596E-2</v>
      </c>
    </row>
    <row r="190" spans="3:10" x14ac:dyDescent="0.15">
      <c r="C190" s="178">
        <f>'Data Set-FMA00G'!A201</f>
        <v>43882</v>
      </c>
      <c r="D190" s="179">
        <f>'Data Set-FMA00G'!B201</f>
        <v>128.9</v>
      </c>
      <c r="E190" s="171">
        <f t="shared" si="7"/>
        <v>0.98097412480974122</v>
      </c>
      <c r="F190" s="171">
        <f t="shared" si="8"/>
        <v>-1.9209196105368462E-2</v>
      </c>
      <c r="G190" s="171">
        <f t="shared" si="9"/>
        <v>3.064217481707991E-4</v>
      </c>
      <c r="I190" s="171">
        <v>168</v>
      </c>
      <c r="J190" s="171">
        <v>1.5692190761084465E-2</v>
      </c>
    </row>
    <row r="191" spans="3:10" x14ac:dyDescent="0.15">
      <c r="C191" s="178">
        <f>'Data Set-FMA00G'!A202</f>
        <v>43879</v>
      </c>
      <c r="D191" s="179">
        <f>'Data Set-FMA00G'!B202</f>
        <v>131.4</v>
      </c>
      <c r="E191" s="171">
        <f t="shared" si="7"/>
        <v>0.96334310850439886</v>
      </c>
      <c r="F191" s="171">
        <f t="shared" si="8"/>
        <v>-3.7345639358851553E-2</v>
      </c>
      <c r="G191" s="171">
        <f t="shared" si="9"/>
        <v>1.2703058053214528E-3</v>
      </c>
      <c r="I191" s="171">
        <v>169</v>
      </c>
      <c r="J191" s="171">
        <v>1.6036998909817104E-2</v>
      </c>
    </row>
    <row r="192" spans="3:10" x14ac:dyDescent="0.15">
      <c r="C192" s="178">
        <f>'Data Set-FMA00G'!A203</f>
        <v>43878</v>
      </c>
      <c r="D192" s="179">
        <f>'Data Set-FMA00G'!B203</f>
        <v>136.4</v>
      </c>
      <c r="E192" s="171">
        <f t="shared" si="7"/>
        <v>0.99562043795620447</v>
      </c>
      <c r="F192" s="171">
        <f t="shared" si="8"/>
        <v>-4.3891804187630957E-3</v>
      </c>
      <c r="G192" s="171">
        <f t="shared" si="9"/>
        <v>7.2086381579097677E-6</v>
      </c>
      <c r="I192" s="171">
        <v>170</v>
      </c>
      <c r="J192" s="171">
        <v>1.6134201195379276E-2</v>
      </c>
    </row>
    <row r="193" spans="3:10" x14ac:dyDescent="0.15">
      <c r="C193" s="178">
        <f>'Data Set-FMA00G'!A204</f>
        <v>43877</v>
      </c>
      <c r="D193" s="179">
        <f>'Data Set-FMA00G'!B204</f>
        <v>137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4.269343425271065E-3</v>
      </c>
      <c r="I193" s="171">
        <v>171</v>
      </c>
      <c r="J193" s="171">
        <v>1.6861097966066333E-2</v>
      </c>
    </row>
    <row r="194" spans="3:10" x14ac:dyDescent="0.15">
      <c r="C194" s="178">
        <f>'Data Set-FMA00G'!A205</f>
        <v>43876</v>
      </c>
      <c r="D194" s="179">
        <f>'Data Set-FMA00G'!B205</f>
        <v>146.5</v>
      </c>
      <c r="E194" s="171">
        <f t="shared" si="7"/>
        <v>1.0368011323425335</v>
      </c>
      <c r="F194" s="171">
        <f t="shared" si="8"/>
        <v>3.6140138766640087E-2</v>
      </c>
      <c r="G194" s="171">
        <f t="shared" si="9"/>
        <v>1.4322007661610192E-3</v>
      </c>
      <c r="I194" s="171">
        <v>172</v>
      </c>
      <c r="J194" s="171">
        <v>1.7210333524810408E-2</v>
      </c>
    </row>
    <row r="195" spans="3:10" x14ac:dyDescent="0.15">
      <c r="C195" s="178">
        <f>'Data Set-FMA00G'!A206</f>
        <v>43875</v>
      </c>
      <c r="D195" s="179">
        <f>'Data Set-FMA00G'!B206</f>
        <v>141.30000000000001</v>
      </c>
      <c r="E195" s="171">
        <f t="shared" si="7"/>
        <v>1.0158159597411935</v>
      </c>
      <c r="F195" s="171">
        <f t="shared" si="8"/>
        <v>1.5692190761084683E-2</v>
      </c>
      <c r="G195" s="171">
        <f t="shared" si="9"/>
        <v>3.0263753252225494E-4</v>
      </c>
      <c r="I195" s="171">
        <v>173</v>
      </c>
      <c r="J195" s="171">
        <v>1.7313673910910564E-2</v>
      </c>
    </row>
    <row r="196" spans="3:10" x14ac:dyDescent="0.15">
      <c r="C196" s="178">
        <f>'Data Set-FMA00G'!A207</f>
        <v>43872</v>
      </c>
      <c r="D196" s="179">
        <f>'Data Set-FMA00G'!B207</f>
        <v>139.1</v>
      </c>
      <c r="E196" s="171">
        <f t="shared" si="7"/>
        <v>0.95339273474982855</v>
      </c>
      <c r="F196" s="171">
        <f t="shared" si="8"/>
        <v>-4.7728356599342839E-2</v>
      </c>
      <c r="G196" s="171">
        <f t="shared" si="9"/>
        <v>2.1182147337187912E-3</v>
      </c>
      <c r="I196" s="171">
        <v>174</v>
      </c>
      <c r="J196" s="171">
        <v>1.7926216268152113E-2</v>
      </c>
    </row>
    <row r="197" spans="3:10" x14ac:dyDescent="0.15">
      <c r="C197" s="178">
        <f>'Data Set-FMA00G'!A208</f>
        <v>43871</v>
      </c>
      <c r="D197" s="179">
        <f>'Data Set-FMA00G'!B208</f>
        <v>145.9</v>
      </c>
      <c r="E197" s="171">
        <f t="shared" si="7"/>
        <v>1.0110880110880109</v>
      </c>
      <c r="F197" s="171">
        <f t="shared" si="8"/>
        <v>1.1026989748914629E-2</v>
      </c>
      <c r="G197" s="171">
        <f t="shared" si="9"/>
        <v>1.6208547647174784E-4</v>
      </c>
      <c r="I197" s="171">
        <v>175</v>
      </c>
      <c r="J197" s="171">
        <v>1.799534421907888E-2</v>
      </c>
    </row>
    <row r="198" spans="3:10" x14ac:dyDescent="0.15">
      <c r="C198" s="178">
        <f>'Data Set-FMA00G'!A209</f>
        <v>43870</v>
      </c>
      <c r="D198" s="179">
        <f>'Data Set-FMA00G'!B209</f>
        <v>144.30000000000001</v>
      </c>
      <c r="E198" s="171">
        <f t="shared" si="7"/>
        <v>1.029978586723769</v>
      </c>
      <c r="F198" s="171">
        <f t="shared" si="8"/>
        <v>2.9538012436864089E-2</v>
      </c>
      <c r="G198" s="171">
        <f t="shared" si="9"/>
        <v>9.7608144297157268E-4</v>
      </c>
      <c r="I198" s="171">
        <v>176</v>
      </c>
      <c r="J198" s="171">
        <v>1.8512698742289075E-2</v>
      </c>
    </row>
    <row r="199" spans="3:10" x14ac:dyDescent="0.15">
      <c r="C199" s="178">
        <f>'Data Set-FMA00G'!A210</f>
        <v>43869</v>
      </c>
      <c r="D199" s="179">
        <f>'Data Set-FMA00G'!B210</f>
        <v>140.1</v>
      </c>
      <c r="E199" s="171">
        <f t="shared" si="7"/>
        <v>0.94216543375924688</v>
      </c>
      <c r="F199" s="171">
        <f t="shared" si="8"/>
        <v>-5.9574400123147984E-2</v>
      </c>
      <c r="G199" s="171">
        <f t="shared" si="9"/>
        <v>3.3489496800901022E-3</v>
      </c>
      <c r="I199" s="171">
        <v>177</v>
      </c>
      <c r="J199" s="171">
        <v>1.8598533231375173E-2</v>
      </c>
    </row>
    <row r="200" spans="3:10" x14ac:dyDescent="0.15">
      <c r="C200" s="178">
        <f>'Data Set-FMA00G'!A211</f>
        <v>43868</v>
      </c>
      <c r="D200" s="179">
        <f>'Data Set-FMA00G'!B211</f>
        <v>148.69999999999999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5.849130487234098E-4</v>
      </c>
      <c r="I200" s="171">
        <v>178</v>
      </c>
      <c r="J200" s="171">
        <v>1.9815707826464593E-2</v>
      </c>
    </row>
    <row r="201" spans="3:10" x14ac:dyDescent="0.15">
      <c r="C201" s="178">
        <f>'Data Set-FMA00G'!A212</f>
        <v>43865</v>
      </c>
      <c r="D201" s="179">
        <f>'Data Set-FMA00G'!B212</f>
        <v>152.6</v>
      </c>
      <c r="E201" s="171">
        <f t="shared" si="7"/>
        <v>0.98834196891191706</v>
      </c>
      <c r="F201" s="171">
        <f t="shared" si="8"/>
        <v>-1.1726518740319207E-2</v>
      </c>
      <c r="G201" s="171">
        <f t="shared" si="9"/>
        <v>1.0044507488514033E-4</v>
      </c>
      <c r="I201" s="171">
        <v>179</v>
      </c>
      <c r="J201" s="171">
        <v>2.0155721092305918E-2</v>
      </c>
    </row>
    <row r="202" spans="3:10" x14ac:dyDescent="0.15">
      <c r="C202" s="178">
        <f>'Data Set-FMA00G'!A213</f>
        <v>43864</v>
      </c>
      <c r="D202" s="179">
        <f>'Data Set-FMA00G'!B213</f>
        <v>154.4</v>
      </c>
      <c r="E202" s="171">
        <f t="shared" si="7"/>
        <v>0.9668127739511585</v>
      </c>
      <c r="F202" s="171">
        <f t="shared" si="8"/>
        <v>-3.3750417630290873E-2</v>
      </c>
      <c r="G202" s="171">
        <f t="shared" si="9"/>
        <v>1.02695431515997E-3</v>
      </c>
      <c r="I202" s="171">
        <v>180</v>
      </c>
      <c r="J202" s="171">
        <v>2.0323472971914242E-2</v>
      </c>
    </row>
    <row r="203" spans="3:10" x14ac:dyDescent="0.15">
      <c r="C203" s="178">
        <f>'Data Set-FMA00G'!A214</f>
        <v>43863</v>
      </c>
      <c r="D203" s="179">
        <f>'Data Set-FMA00G'!B214</f>
        <v>159.69999999999999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6.9845036239562141E-4</v>
      </c>
      <c r="I203" s="171">
        <v>181</v>
      </c>
      <c r="J203" s="171">
        <v>2.0556490882579506E-2</v>
      </c>
    </row>
    <row r="204" spans="3:10" x14ac:dyDescent="0.15">
      <c r="C204" s="178">
        <f>'Data Set-FMA00G'!A215</f>
        <v>43862</v>
      </c>
      <c r="D204" s="179">
        <f>'Data Set-FMA00G'!B215</f>
        <v>155.80000000000001</v>
      </c>
      <c r="E204" s="171">
        <f t="shared" si="7"/>
        <v>1.037974683544304</v>
      </c>
      <c r="F204" s="171">
        <f t="shared" si="8"/>
        <v>3.7271394797231815E-2</v>
      </c>
      <c r="G204" s="171">
        <f t="shared" si="9"/>
        <v>1.5191039822279476E-3</v>
      </c>
      <c r="I204" s="171">
        <v>182</v>
      </c>
      <c r="J204" s="171">
        <v>2.1053409197832263E-2</v>
      </c>
    </row>
    <row r="205" spans="3:10" x14ac:dyDescent="0.15">
      <c r="C205" s="178">
        <f>'Data Set-FMA00G'!A216</f>
        <v>43861</v>
      </c>
      <c r="D205" s="179">
        <f>'Data Set-FMA00G'!B216</f>
        <v>150.1</v>
      </c>
      <c r="E205" s="171">
        <f t="shared" si="7"/>
        <v>0.98104575163398688</v>
      </c>
      <c r="F205" s="171">
        <f t="shared" si="8"/>
        <v>-1.9136182753019239E-2</v>
      </c>
      <c r="G205" s="171">
        <f t="shared" si="9"/>
        <v>3.0387089532236472E-4</v>
      </c>
      <c r="I205" s="171">
        <v>183</v>
      </c>
      <c r="J205" s="171">
        <v>2.1862913777644273E-2</v>
      </c>
    </row>
    <row r="206" spans="3:10" x14ac:dyDescent="0.15">
      <c r="C206" s="178">
        <f>'Data Set-FMA00G'!A217</f>
        <v>43858</v>
      </c>
      <c r="D206" s="179">
        <f>'Data Set-FMA00G'!B217</f>
        <v>153</v>
      </c>
      <c r="E206" s="171">
        <f t="shared" si="7"/>
        <v>1.0289172831203768</v>
      </c>
      <c r="F206" s="171">
        <f t="shared" si="8"/>
        <v>2.8507067926326252E-2</v>
      </c>
      <c r="G206" s="171">
        <f t="shared" si="9"/>
        <v>9.1272612978095648E-4</v>
      </c>
      <c r="I206" s="171">
        <v>184</v>
      </c>
      <c r="J206" s="171">
        <v>2.2141125877213501E-2</v>
      </c>
    </row>
    <row r="207" spans="3:10" x14ac:dyDescent="0.15">
      <c r="C207" s="178">
        <f>'Data Set-FMA00G'!A218</f>
        <v>43857</v>
      </c>
      <c r="D207" s="179">
        <f>'Data Set-FMA00G'!B218</f>
        <v>148.69999999999999</v>
      </c>
      <c r="E207" s="171">
        <f t="shared" si="7"/>
        <v>0.95627009646302241</v>
      </c>
      <c r="F207" s="171">
        <f t="shared" si="8"/>
        <v>-4.4714878153179538E-2</v>
      </c>
      <c r="G207" s="171">
        <f t="shared" si="9"/>
        <v>1.8499107188678654E-3</v>
      </c>
      <c r="I207" s="171">
        <v>185</v>
      </c>
      <c r="J207" s="171">
        <v>2.2742610022461213E-2</v>
      </c>
    </row>
    <row r="208" spans="3:10" x14ac:dyDescent="0.15">
      <c r="C208" s="178">
        <f>'Data Set-FMA00G'!A219</f>
        <v>43856</v>
      </c>
      <c r="D208" s="179">
        <f>'Data Set-FMA00G'!B219</f>
        <v>155.5</v>
      </c>
      <c r="E208" s="171">
        <f t="shared" si="7"/>
        <v>1.0492577597840758</v>
      </c>
      <c r="F208" s="171">
        <f t="shared" si="8"/>
        <v>4.808301875730249E-2</v>
      </c>
      <c r="G208" s="171">
        <f t="shared" si="9"/>
        <v>2.4787760836783071E-3</v>
      </c>
      <c r="I208" s="171">
        <v>186</v>
      </c>
      <c r="J208" s="171">
        <v>2.2961733886728126E-2</v>
      </c>
    </row>
    <row r="209" spans="3:10" x14ac:dyDescent="0.15">
      <c r="C209" s="178">
        <f>'Data Set-FMA00G'!A220</f>
        <v>43855</v>
      </c>
      <c r="D209" s="179">
        <f>'Data Set-FMA00G'!B220</f>
        <v>148.19999999999999</v>
      </c>
      <c r="E209" s="171">
        <f t="shared" si="7"/>
        <v>0.9159456118665017</v>
      </c>
      <c r="F209" s="171">
        <f t="shared" si="8"/>
        <v>-8.7798291762404973E-2</v>
      </c>
      <c r="G209" s="171">
        <f t="shared" si="9"/>
        <v>7.4121771906791867E-3</v>
      </c>
      <c r="I209" s="171">
        <v>187</v>
      </c>
      <c r="J209" s="171">
        <v>2.3022599588315547E-2</v>
      </c>
    </row>
    <row r="210" spans="3:10" x14ac:dyDescent="0.15">
      <c r="C210" s="178">
        <f>'Data Set-FMA00G'!A221</f>
        <v>43854</v>
      </c>
      <c r="D210" s="179">
        <f>'Data Set-FMA00G'!B221</f>
        <v>161.80000000000001</v>
      </c>
      <c r="E210" s="171">
        <f t="shared" si="7"/>
        <v>1.0018575851393192</v>
      </c>
      <c r="F210" s="171">
        <f t="shared" si="8"/>
        <v>1.8558619616804157E-3</v>
      </c>
      <c r="G210" s="171">
        <f t="shared" si="9"/>
        <v>1.2674679872451884E-5</v>
      </c>
      <c r="I210" s="171">
        <v>188</v>
      </c>
      <c r="J210" s="171">
        <v>2.3215956513145806E-2</v>
      </c>
    </row>
    <row r="211" spans="3:10" x14ac:dyDescent="0.15">
      <c r="C211" s="178">
        <f>'Data Set-FMA00G'!A222</f>
        <v>43851</v>
      </c>
      <c r="D211" s="179">
        <f>'Data Set-FMA00G'!B222</f>
        <v>161.49999999999997</v>
      </c>
      <c r="E211" s="171">
        <f t="shared" si="7"/>
        <v>0.95732068761114397</v>
      </c>
      <c r="F211" s="171">
        <f t="shared" si="8"/>
        <v>-4.3616846889211462E-2</v>
      </c>
      <c r="G211" s="171">
        <f t="shared" si="9"/>
        <v>1.7566624499236456E-3</v>
      </c>
      <c r="I211" s="171">
        <v>189</v>
      </c>
      <c r="J211" s="171">
        <v>2.3347363996991107E-2</v>
      </c>
    </row>
    <row r="212" spans="3:10" x14ac:dyDescent="0.15">
      <c r="C212" s="178">
        <f>'Data Set-FMA00G'!A223</f>
        <v>43850</v>
      </c>
      <c r="D212" s="179">
        <f>'Data Set-FMA00G'!B223</f>
        <v>168.7</v>
      </c>
      <c r="E212" s="171">
        <f t="shared" si="7"/>
        <v>1.0162650602409635</v>
      </c>
      <c r="F212" s="171">
        <f t="shared" si="8"/>
        <v>1.6134201195379057E-2</v>
      </c>
      <c r="G212" s="171">
        <f t="shared" si="9"/>
        <v>3.1821175751614562E-4</v>
      </c>
      <c r="I212" s="171">
        <v>190</v>
      </c>
      <c r="J212" s="171">
        <v>2.3506447675341317E-2</v>
      </c>
    </row>
    <row r="213" spans="3:10" x14ac:dyDescent="0.15">
      <c r="C213" s="178">
        <f>'Data Set-FMA00G'!A224</f>
        <v>43849</v>
      </c>
      <c r="D213" s="179">
        <f>'Data Set-FMA00G'!B224</f>
        <v>166.00000000000003</v>
      </c>
      <c r="E213" s="171">
        <f t="shared" si="7"/>
        <v>1.0109622411693058</v>
      </c>
      <c r="F213" s="171">
        <f t="shared" si="8"/>
        <v>1.0902591338215436E-2</v>
      </c>
      <c r="G213" s="171">
        <f t="shared" si="9"/>
        <v>1.5893344957646882E-4</v>
      </c>
      <c r="I213" s="171">
        <v>191</v>
      </c>
      <c r="J213" s="171">
        <v>2.435844383204044E-2</v>
      </c>
    </row>
    <row r="214" spans="3:10" x14ac:dyDescent="0.15">
      <c r="C214" s="178">
        <f>'Data Set-FMA00G'!A225</f>
        <v>43848</v>
      </c>
      <c r="D214" s="179">
        <f>'Data Set-FMA00G'!B225</f>
        <v>164.20000000000002</v>
      </c>
      <c r="E214" s="171">
        <f t="shared" si="7"/>
        <v>0.93721461187214627</v>
      </c>
      <c r="F214" s="171">
        <f t="shared" si="8"/>
        <v>-6.4842981483963044E-2</v>
      </c>
      <c r="G214" s="171">
        <f t="shared" si="9"/>
        <v>3.9864943998659825E-3</v>
      </c>
      <c r="I214" s="171">
        <v>192</v>
      </c>
      <c r="J214" s="171">
        <v>2.4446667881973649E-2</v>
      </c>
    </row>
    <row r="215" spans="3:10" x14ac:dyDescent="0.15">
      <c r="C215" s="178">
        <f>'Data Set-FMA00G'!A226</f>
        <v>43847</v>
      </c>
      <c r="D215" s="179">
        <f>'Data Set-FMA00G'!B226</f>
        <v>175.2</v>
      </c>
      <c r="E215" s="171">
        <f t="shared" si="7"/>
        <v>1.0348493797991729</v>
      </c>
      <c r="F215" s="171">
        <f t="shared" si="8"/>
        <v>3.4255889363201279E-2</v>
      </c>
      <c r="G215" s="171">
        <f t="shared" si="9"/>
        <v>1.2931344784422021E-3</v>
      </c>
      <c r="I215" s="171">
        <v>193</v>
      </c>
      <c r="J215" s="171">
        <v>2.4451095864164118E-2</v>
      </c>
    </row>
    <row r="216" spans="3:10" x14ac:dyDescent="0.15">
      <c r="C216" s="178">
        <f>'Data Set-FMA00G'!A227</f>
        <v>43843</v>
      </c>
      <c r="D216" s="179">
        <f>'Data Set-FMA00G'!B227</f>
        <v>169.3</v>
      </c>
      <c r="E216" s="171">
        <f t="shared" ref="E216:E273" si="10">D216/D217</f>
        <v>1.036107711138311</v>
      </c>
      <c r="F216" s="171">
        <f t="shared" ref="F216:F273" si="11">LN(E216)</f>
        <v>3.5471106713187241E-2</v>
      </c>
      <c r="G216" s="171">
        <f t="shared" ref="G216:G273" si="12">(F216-$D$7)^2</f>
        <v>1.3820100986685591E-3</v>
      </c>
      <c r="I216" s="171">
        <v>194</v>
      </c>
      <c r="J216" s="171">
        <v>2.4723921784318755E-2</v>
      </c>
    </row>
    <row r="217" spans="3:10" x14ac:dyDescent="0.15">
      <c r="C217" s="178">
        <f>'Data Set-FMA00G'!A228</f>
        <v>43842</v>
      </c>
      <c r="D217" s="179">
        <f>'Data Set-FMA00G'!B228</f>
        <v>163.4</v>
      </c>
      <c r="E217" s="171">
        <f t="shared" si="10"/>
        <v>1.0030693677102518</v>
      </c>
      <c r="F217" s="171">
        <f t="shared" si="11"/>
        <v>3.0646668179031659E-3</v>
      </c>
      <c r="G217" s="171">
        <f t="shared" si="12"/>
        <v>2.2742946294145955E-5</v>
      </c>
      <c r="I217" s="171">
        <v>195</v>
      </c>
      <c r="J217" s="171">
        <v>2.5470545810109338E-2</v>
      </c>
    </row>
    <row r="218" spans="3:10" x14ac:dyDescent="0.15">
      <c r="C218" s="178">
        <f>'Data Set-FMA00G'!A229</f>
        <v>43841</v>
      </c>
      <c r="D218" s="179">
        <f>'Data Set-FMA00G'!B229</f>
        <v>162.9</v>
      </c>
      <c r="E218" s="171">
        <f t="shared" si="10"/>
        <v>1.0067985166872682</v>
      </c>
      <c r="F218" s="171">
        <f t="shared" si="11"/>
        <v>6.7755109836080624E-3</v>
      </c>
      <c r="G218" s="171">
        <f t="shared" si="12"/>
        <v>7.1907019677274676E-5</v>
      </c>
      <c r="I218" s="171">
        <v>196</v>
      </c>
      <c r="J218" s="171">
        <v>2.5957741591399519E-2</v>
      </c>
    </row>
    <row r="219" spans="3:10" x14ac:dyDescent="0.15">
      <c r="C219" s="178">
        <f>'Data Set-FMA00G'!A230</f>
        <v>43840</v>
      </c>
      <c r="D219" s="179">
        <f>'Data Set-FMA00G'!B230</f>
        <v>161.80000000000001</v>
      </c>
      <c r="E219" s="171">
        <f t="shared" si="10"/>
        <v>0.97646348823174423</v>
      </c>
      <c r="F219" s="171">
        <f t="shared" si="11"/>
        <v>-2.3817919808125802E-2</v>
      </c>
      <c r="G219" s="171">
        <f t="shared" si="12"/>
        <v>4.8901263644542537E-4</v>
      </c>
      <c r="I219" s="171">
        <v>197</v>
      </c>
      <c r="J219" s="171">
        <v>2.6811257450656985E-2</v>
      </c>
    </row>
    <row r="220" spans="3:10" x14ac:dyDescent="0.15">
      <c r="C220" s="178">
        <f>'Data Set-FMA00G'!A231</f>
        <v>43837</v>
      </c>
      <c r="D220" s="179">
        <f>'Data Set-FMA00G'!B231</f>
        <v>165.7</v>
      </c>
      <c r="E220" s="171">
        <f t="shared" si="10"/>
        <v>1.0048514251061249</v>
      </c>
      <c r="F220" s="171">
        <f t="shared" si="11"/>
        <v>4.8396948669639922E-3</v>
      </c>
      <c r="G220" s="171">
        <f t="shared" si="12"/>
        <v>4.2823734046274875E-5</v>
      </c>
      <c r="I220" s="171">
        <v>198</v>
      </c>
      <c r="J220" s="171">
        <v>2.7769138915642953E-2</v>
      </c>
    </row>
    <row r="221" spans="3:10" x14ac:dyDescent="0.15">
      <c r="C221" s="178">
        <f>'Data Set-FMA00G'!A232</f>
        <v>43836</v>
      </c>
      <c r="D221" s="179">
        <f>'Data Set-FMA00G'!B232</f>
        <v>164.89999999999998</v>
      </c>
      <c r="E221" s="171">
        <f t="shared" si="10"/>
        <v>1.029338327091136</v>
      </c>
      <c r="F221" s="171">
        <f t="shared" si="11"/>
        <v>2.8916194931294333E-2</v>
      </c>
      <c r="G221" s="171">
        <f t="shared" si="12"/>
        <v>9.3761407921260883E-4</v>
      </c>
      <c r="I221" s="171">
        <v>199</v>
      </c>
      <c r="J221" s="171">
        <v>2.8112210456456781E-2</v>
      </c>
    </row>
    <row r="222" spans="3:10" x14ac:dyDescent="0.15">
      <c r="C222" s="178">
        <f>'Data Set-FMA00G'!A233</f>
        <v>43835</v>
      </c>
      <c r="D222" s="179">
        <f>'Data Set-FMA00G'!B233</f>
        <v>160.19999999999999</v>
      </c>
      <c r="E222" s="171">
        <f t="shared" si="10"/>
        <v>0.956989247311828</v>
      </c>
      <c r="F222" s="171">
        <f t="shared" si="11"/>
        <v>-4.3963123421116058E-2</v>
      </c>
      <c r="G222" s="171">
        <f t="shared" si="12"/>
        <v>1.7858090272518813E-3</v>
      </c>
      <c r="I222" s="171">
        <v>200</v>
      </c>
      <c r="J222" s="171">
        <v>2.8507067926326037E-2</v>
      </c>
    </row>
    <row r="223" spans="3:10" x14ac:dyDescent="0.15">
      <c r="C223" s="178">
        <f>'Data Set-FMA00G'!A234</f>
        <v>43834</v>
      </c>
      <c r="D223" s="179">
        <f>'Data Set-FMA00G'!B234</f>
        <v>167.39999999999998</v>
      </c>
      <c r="E223" s="171">
        <f t="shared" si="10"/>
        <v>1.013317191283293</v>
      </c>
      <c r="F223" s="171">
        <f t="shared" si="11"/>
        <v>1.3229296968497282E-2</v>
      </c>
      <c r="G223" s="171">
        <f t="shared" si="12"/>
        <v>2.2301201086222336E-4</v>
      </c>
      <c r="I223" s="171">
        <v>201</v>
      </c>
      <c r="J223" s="171">
        <v>2.862580780437763E-2</v>
      </c>
    </row>
    <row r="224" spans="3:10" x14ac:dyDescent="0.15">
      <c r="C224" s="178">
        <f>'Data Set-FMA00G'!A235</f>
        <v>43833</v>
      </c>
      <c r="D224" s="179">
        <f>'Data Set-FMA00G'!B235</f>
        <v>165.2</v>
      </c>
      <c r="E224" s="171">
        <f t="shared" si="10"/>
        <v>0.99879081015719462</v>
      </c>
      <c r="F224" s="171">
        <f t="shared" si="11"/>
        <v>-1.2099215027133094E-3</v>
      </c>
      <c r="G224" s="171">
        <f t="shared" si="12"/>
        <v>2.4439991702772292E-7</v>
      </c>
      <c r="I224" s="171">
        <v>202</v>
      </c>
      <c r="J224" s="171">
        <v>2.8825798726957931E-2</v>
      </c>
    </row>
    <row r="225" spans="3:10" x14ac:dyDescent="0.15">
      <c r="C225" s="178">
        <f>'Data Set-FMA00G'!A236</f>
        <v>43830</v>
      </c>
      <c r="D225" s="179">
        <f>'Data Set-FMA00G'!B236</f>
        <v>165.4</v>
      </c>
      <c r="E225" s="171">
        <f t="shared" si="10"/>
        <v>0.98805256869773017</v>
      </c>
      <c r="F225" s="171">
        <f t="shared" si="11"/>
        <v>-1.201937546578382E-2</v>
      </c>
      <c r="G225" s="171">
        <f t="shared" si="12"/>
        <v>1.0640099430249445E-4</v>
      </c>
      <c r="I225" s="171">
        <v>203</v>
      </c>
      <c r="J225" s="171">
        <v>2.8916194931294333E-2</v>
      </c>
    </row>
    <row r="226" spans="3:10" x14ac:dyDescent="0.15">
      <c r="C226" s="178">
        <f>'Data Set-FMA00G'!A237</f>
        <v>43829</v>
      </c>
      <c r="D226" s="179">
        <f>'Data Set-FMA00G'!B237</f>
        <v>167.39999999999998</v>
      </c>
      <c r="E226" s="171">
        <f t="shared" si="10"/>
        <v>1.0232273838630805</v>
      </c>
      <c r="F226" s="171">
        <f t="shared" si="11"/>
        <v>2.2961733886728126E-2</v>
      </c>
      <c r="G226" s="171">
        <f t="shared" si="12"/>
        <v>6.0841271970772074E-4</v>
      </c>
      <c r="I226" s="171">
        <v>204</v>
      </c>
      <c r="J226" s="171">
        <v>2.9360852291781345E-2</v>
      </c>
    </row>
    <row r="227" spans="3:10" x14ac:dyDescent="0.15">
      <c r="C227" s="178">
        <f>'Data Set-FMA00G'!A238</f>
        <v>43828</v>
      </c>
      <c r="D227" s="179">
        <f>'Data Set-FMA00G'!B238</f>
        <v>163.6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5.3120822774361371E-4</v>
      </c>
      <c r="I227" s="171">
        <v>205</v>
      </c>
      <c r="J227" s="171">
        <v>2.9538012436863874E-2</v>
      </c>
    </row>
    <row r="228" spans="3:10" x14ac:dyDescent="0.15">
      <c r="C228" s="178">
        <f>'Data Set-FMA00G'!A239</f>
        <v>43827</v>
      </c>
      <c r="D228" s="179">
        <f>'Data Set-FMA00G'!B239</f>
        <v>167.7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1.3193680212543286E-3</v>
      </c>
      <c r="I228" s="171">
        <v>206</v>
      </c>
      <c r="J228" s="171">
        <v>3.0402341529934252E-2</v>
      </c>
    </row>
    <row r="229" spans="3:10" x14ac:dyDescent="0.15">
      <c r="C229" s="178">
        <f>'Data Set-FMA00G'!A240</f>
        <v>43826</v>
      </c>
      <c r="D229" s="179">
        <f>'Data Set-FMA00G'!B240</f>
        <v>174.20000000000002</v>
      </c>
      <c r="E229" s="171">
        <f t="shared" si="10"/>
        <v>0.97865168539325853</v>
      </c>
      <c r="F229" s="171">
        <f t="shared" si="11"/>
        <v>-2.1579485873682622E-2</v>
      </c>
      <c r="G229" s="171">
        <f t="shared" si="12"/>
        <v>3.9502342284028307E-4</v>
      </c>
      <c r="I229" s="171">
        <v>207</v>
      </c>
      <c r="J229" s="171">
        <v>3.1355102347330514E-2</v>
      </c>
    </row>
    <row r="230" spans="3:10" x14ac:dyDescent="0.15">
      <c r="C230" s="178">
        <f>'Data Set-FMA00G'!A241</f>
        <v>43823</v>
      </c>
      <c r="D230" s="179">
        <f>'Data Set-FMA00G'!B241</f>
        <v>178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2.2742791531925456E-3</v>
      </c>
      <c r="I230" s="171">
        <v>208</v>
      </c>
      <c r="J230" s="171">
        <v>3.288497482839127E-2</v>
      </c>
    </row>
    <row r="231" spans="3:10" x14ac:dyDescent="0.15">
      <c r="C231" s="178">
        <f>'Data Set-FMA00G'!A242</f>
        <v>43822</v>
      </c>
      <c r="D231" s="179">
        <f>'Data Set-FMA00G'!B242</f>
        <v>170</v>
      </c>
      <c r="E231" s="171">
        <f t="shared" si="10"/>
        <v>1.0137149672033394</v>
      </c>
      <c r="F231" s="171">
        <f t="shared" si="11"/>
        <v>1.3621768221098722E-2</v>
      </c>
      <c r="G231" s="171">
        <f t="shared" si="12"/>
        <v>2.3488805147959234E-4</v>
      </c>
      <c r="I231" s="171">
        <v>209</v>
      </c>
      <c r="J231" s="171">
        <v>3.4255889363201494E-2</v>
      </c>
    </row>
    <row r="232" spans="3:10" x14ac:dyDescent="0.15">
      <c r="C232" s="178">
        <f>'Data Set-FMA00G'!A243</f>
        <v>43821</v>
      </c>
      <c r="D232" s="179">
        <f>'Data Set-FMA00G'!B243</f>
        <v>167.7</v>
      </c>
      <c r="E232" s="171">
        <f t="shared" si="10"/>
        <v>1.0157480314960627</v>
      </c>
      <c r="F232" s="171">
        <f t="shared" si="11"/>
        <v>1.5625317903080596E-2</v>
      </c>
      <c r="G232" s="171">
        <f t="shared" si="12"/>
        <v>3.0031529976575914E-4</v>
      </c>
      <c r="I232" s="171">
        <v>210</v>
      </c>
      <c r="J232" s="171">
        <v>3.4387342309475946E-2</v>
      </c>
    </row>
    <row r="233" spans="3:10" x14ac:dyDescent="0.15">
      <c r="C233" s="178">
        <f>'Data Set-FMA00G'!A244</f>
        <v>43820</v>
      </c>
      <c r="D233" s="179">
        <f>'Data Set-FMA00G'!B244</f>
        <v>165.10000000000002</v>
      </c>
      <c r="E233" s="171">
        <f t="shared" si="10"/>
        <v>1.0018203883495147</v>
      </c>
      <c r="F233" s="171">
        <f t="shared" si="11"/>
        <v>1.8187334507111384E-3</v>
      </c>
      <c r="G233" s="171">
        <f t="shared" si="12"/>
        <v>1.2411692138541991E-5</v>
      </c>
      <c r="I233" s="171">
        <v>211</v>
      </c>
      <c r="J233" s="171">
        <v>3.5471106713187026E-2</v>
      </c>
    </row>
    <row r="234" spans="3:10" x14ac:dyDescent="0.15">
      <c r="C234" s="178">
        <f>'Data Set-FMA00G'!A245</f>
        <v>43819</v>
      </c>
      <c r="D234" s="179">
        <f>'Data Set-FMA00G'!B245</f>
        <v>164.8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9.1779490690526364E-3</v>
      </c>
      <c r="I234" s="171">
        <v>212</v>
      </c>
      <c r="J234" s="171">
        <v>3.5623319611017563E-2</v>
      </c>
    </row>
    <row r="235" spans="3:10" x14ac:dyDescent="0.15">
      <c r="C235" s="178">
        <f>'Data Set-FMA00G'!A246</f>
        <v>43816</v>
      </c>
      <c r="D235" s="179">
        <f>'Data Set-FMA00G'!B246</f>
        <v>150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2.6620501458249819E-3</v>
      </c>
      <c r="I235" s="171">
        <v>213</v>
      </c>
      <c r="J235" s="171">
        <v>3.6039936483196873E-2</v>
      </c>
    </row>
    <row r="236" spans="3:10" x14ac:dyDescent="0.15">
      <c r="C236" s="178">
        <f>'Data Set-FMA00G'!A247</f>
        <v>43815</v>
      </c>
      <c r="D236" s="179">
        <f>'Data Set-FMA00G'!B247</f>
        <v>142.69999999999999</v>
      </c>
      <c r="E236" s="171">
        <f t="shared" si="10"/>
        <v>1.0021067415730336</v>
      </c>
      <c r="F236" s="171">
        <f t="shared" si="11"/>
        <v>2.1045255049152215E-3</v>
      </c>
      <c r="G236" s="171">
        <f t="shared" si="12"/>
        <v>1.4507073284756652E-5</v>
      </c>
      <c r="I236" s="171">
        <v>214</v>
      </c>
      <c r="J236" s="171">
        <v>3.6140138766640302E-2</v>
      </c>
    </row>
    <row r="237" spans="3:10" x14ac:dyDescent="0.15">
      <c r="C237" s="178">
        <f>'Data Set-FMA00G'!A248</f>
        <v>43814</v>
      </c>
      <c r="D237" s="179">
        <f>'Data Set-FMA00G'!B248</f>
        <v>142.4</v>
      </c>
      <c r="E237" s="171">
        <f t="shared" si="10"/>
        <v>0.91870967741935483</v>
      </c>
      <c r="F237" s="171">
        <f t="shared" si="11"/>
        <v>-8.4785117941371238E-2</v>
      </c>
      <c r="G237" s="171">
        <f t="shared" si="12"/>
        <v>6.9024240208454997E-3</v>
      </c>
      <c r="I237" s="171">
        <v>215</v>
      </c>
      <c r="J237" s="171">
        <v>3.6467749281324256E-2</v>
      </c>
    </row>
    <row r="238" spans="3:10" x14ac:dyDescent="0.15">
      <c r="C238" s="178">
        <f>'Data Set-FMA00G'!A249</f>
        <v>43813</v>
      </c>
      <c r="D238" s="179">
        <f>'Data Set-FMA00G'!B249</f>
        <v>155</v>
      </c>
      <c r="E238" s="171">
        <f t="shared" si="10"/>
        <v>0.99358974358974361</v>
      </c>
      <c r="F238" s="171">
        <f t="shared" si="11"/>
        <v>-6.4308903302904025E-3</v>
      </c>
      <c r="G238" s="171">
        <f t="shared" si="12"/>
        <v>2.2340753493984319E-5</v>
      </c>
      <c r="I238" s="171">
        <v>216</v>
      </c>
      <c r="J238" s="171">
        <v>3.72713947972316E-2</v>
      </c>
    </row>
    <row r="239" spans="3:10" x14ac:dyDescent="0.15">
      <c r="C239" s="178">
        <f>'Data Set-FMA00G'!A250</f>
        <v>43812</v>
      </c>
      <c r="D239" s="179">
        <f>'Data Set-FMA00G'!B250</f>
        <v>156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6.2758535308264141E-4</v>
      </c>
      <c r="I239" s="171">
        <v>217</v>
      </c>
      <c r="J239" s="171">
        <v>3.750439545845427E-2</v>
      </c>
    </row>
    <row r="240" spans="3:10" x14ac:dyDescent="0.15">
      <c r="C240" s="178">
        <f>'Data Set-FMA00G'!A251</f>
        <v>43809</v>
      </c>
      <c r="D240" s="179">
        <f>'Data Set-FMA00G'!B251</f>
        <v>152.4</v>
      </c>
      <c r="E240" s="171">
        <f t="shared" si="10"/>
        <v>1.0086035737921908</v>
      </c>
      <c r="F240" s="171">
        <f t="shared" si="11"/>
        <v>8.5667739738521983E-3</v>
      </c>
      <c r="G240" s="171">
        <f t="shared" si="12"/>
        <v>1.0549474904508163E-4</v>
      </c>
      <c r="I240" s="171">
        <v>218</v>
      </c>
      <c r="J240" s="171">
        <v>3.7740327982847113E-2</v>
      </c>
    </row>
    <row r="241" spans="3:10" x14ac:dyDescent="0.15">
      <c r="C241" s="178">
        <f>'Data Set-FMA00G'!A252</f>
        <v>43808</v>
      </c>
      <c r="D241" s="179">
        <f>'Data Set-FMA00G'!B252</f>
        <v>151.1</v>
      </c>
      <c r="E241" s="171">
        <f t="shared" si="10"/>
        <v>0.90533253445176731</v>
      </c>
      <c r="F241" s="171">
        <f t="shared" si="11"/>
        <v>-9.9452961389095748E-2</v>
      </c>
      <c r="G241" s="171">
        <f t="shared" si="12"/>
        <v>9.5548028164805614E-3</v>
      </c>
      <c r="I241" s="171">
        <v>219</v>
      </c>
      <c r="J241" s="171">
        <v>3.919224380764727E-2</v>
      </c>
    </row>
    <row r="242" spans="3:10" x14ac:dyDescent="0.15">
      <c r="C242" s="178">
        <f>'Data Set-FMA00G'!A253</f>
        <v>43807</v>
      </c>
      <c r="D242" s="179">
        <f>'Data Set-FMA00G'!B253</f>
        <v>166.90000000000003</v>
      </c>
      <c r="E242" s="171">
        <f t="shared" si="10"/>
        <v>0.99286139202855483</v>
      </c>
      <c r="F242" s="171">
        <f t="shared" si="11"/>
        <v>-7.164209746780126E-3</v>
      </c>
      <c r="G242" s="171">
        <f t="shared" si="12"/>
        <v>2.9810726889187622E-5</v>
      </c>
      <c r="I242" s="171">
        <v>220</v>
      </c>
      <c r="J242" s="171">
        <v>4.0394422208210268E-2</v>
      </c>
    </row>
    <row r="243" spans="3:10" x14ac:dyDescent="0.15">
      <c r="C243" s="178">
        <f>'Data Set-FMA00G'!A254</f>
        <v>43806</v>
      </c>
      <c r="D243" s="179">
        <f>'Data Set-FMA00G'!B254</f>
        <v>168.09999999999997</v>
      </c>
      <c r="E243" s="171">
        <f t="shared" si="10"/>
        <v>0.98361614979520162</v>
      </c>
      <c r="F243" s="171">
        <f t="shared" si="11"/>
        <v>-1.6519549706975535E-2</v>
      </c>
      <c r="G243" s="171">
        <f t="shared" si="12"/>
        <v>2.194919289981929E-4</v>
      </c>
      <c r="I243" s="171">
        <v>221</v>
      </c>
      <c r="J243" s="171">
        <v>4.1012271373650003E-2</v>
      </c>
    </row>
    <row r="244" spans="3:10" x14ac:dyDescent="0.15">
      <c r="C244" s="178">
        <f>'Data Set-FMA00G'!A255</f>
        <v>43802</v>
      </c>
      <c r="D244" s="179">
        <f>'Data Set-FMA00G'!B255</f>
        <v>170.9</v>
      </c>
      <c r="E244" s="171">
        <f t="shared" si="10"/>
        <v>0.9788087056128294</v>
      </c>
      <c r="F244" s="171">
        <f t="shared" si="11"/>
        <v>-2.1419053283956546E-2</v>
      </c>
      <c r="G244" s="171">
        <f t="shared" si="12"/>
        <v>3.886719030700379E-4</v>
      </c>
      <c r="I244" s="171">
        <v>222</v>
      </c>
      <c r="J244" s="171">
        <v>4.1847109935500504E-2</v>
      </c>
    </row>
    <row r="245" spans="3:10" x14ac:dyDescent="0.15">
      <c r="C245" s="178">
        <f>'Data Set-FMA00G'!A256</f>
        <v>43801</v>
      </c>
      <c r="D245" s="179">
        <f>'Data Set-FMA00G'!B256</f>
        <v>174.6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2.9799231610695292E-6</v>
      </c>
      <c r="I245" s="171">
        <v>223</v>
      </c>
      <c r="J245" s="171">
        <v>4.231119807172283E-2</v>
      </c>
    </row>
    <row r="246" spans="3:10" x14ac:dyDescent="0.15">
      <c r="C246" s="178">
        <f>'Data Set-FMA00G'!A257</f>
        <v>43800</v>
      </c>
      <c r="D246" s="179">
        <f>'Data Set-FMA00G'!B257</f>
        <v>175.2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2.7741199457024097E-4</v>
      </c>
      <c r="I246" s="171">
        <v>224</v>
      </c>
      <c r="J246" s="171">
        <v>4.2596617878623663E-2</v>
      </c>
    </row>
    <row r="247" spans="3:10" x14ac:dyDescent="0.15">
      <c r="C247" s="178">
        <f>'Data Set-FMA00G'!A258</f>
        <v>43799</v>
      </c>
      <c r="D247" s="179">
        <f>'Data Set-FMA00G'!B258</f>
        <v>172.60000000000002</v>
      </c>
      <c r="E247" s="171">
        <f t="shared" si="10"/>
        <v>0.97569248162803834</v>
      </c>
      <c r="F247" s="171">
        <f t="shared" si="11"/>
        <v>-2.4607822516412119E-2</v>
      </c>
      <c r="G247" s="171">
        <f t="shared" si="12"/>
        <v>5.245718153548271E-4</v>
      </c>
      <c r="I247" s="171">
        <v>225</v>
      </c>
      <c r="J247" s="171">
        <v>4.295711810093903E-2</v>
      </c>
    </row>
    <row r="248" spans="3:10" x14ac:dyDescent="0.15">
      <c r="C248" s="178">
        <f>'Data Set-FMA00G'!A259</f>
        <v>43798</v>
      </c>
      <c r="D248" s="179">
        <f>'Data Set-FMA00G'!B259</f>
        <v>176.90000000000003</v>
      </c>
      <c r="E248" s="171">
        <f t="shared" si="10"/>
        <v>1.0554892601431982</v>
      </c>
      <c r="F248" s="171">
        <f t="shared" si="11"/>
        <v>5.4004413117757041E-2</v>
      </c>
      <c r="G248" s="171">
        <f t="shared" si="12"/>
        <v>3.1034595699233085E-3</v>
      </c>
      <c r="I248" s="171">
        <v>226</v>
      </c>
      <c r="J248" s="171">
        <v>4.5326270715766288E-2</v>
      </c>
    </row>
    <row r="249" spans="3:10" x14ac:dyDescent="0.15">
      <c r="C249" s="178">
        <f>'Data Set-FMA00G'!A260</f>
        <v>43795</v>
      </c>
      <c r="D249" s="179">
        <f>'Data Set-FMA00G'!B260</f>
        <v>167.60000000000002</v>
      </c>
      <c r="E249" s="171">
        <f t="shared" si="10"/>
        <v>0.98241500586166508</v>
      </c>
      <c r="F249" s="171">
        <f t="shared" si="11"/>
        <v>-1.7741447009595703E-2</v>
      </c>
      <c r="G249" s="171">
        <f t="shared" si="12"/>
        <v>2.5719041449034702E-4</v>
      </c>
      <c r="I249" s="171">
        <v>227</v>
      </c>
      <c r="J249" s="171">
        <v>4.5985113241823437E-2</v>
      </c>
    </row>
    <row r="250" spans="3:10" x14ac:dyDescent="0.15">
      <c r="C250" s="178">
        <f>'Data Set-FMA00G'!A261</f>
        <v>43794</v>
      </c>
      <c r="D250" s="179">
        <f>'Data Set-FMA00G'!B261</f>
        <v>170.59999999999997</v>
      </c>
      <c r="E250" s="171">
        <f t="shared" si="10"/>
        <v>0.91671144545943029</v>
      </c>
      <c r="F250" s="171">
        <f t="shared" si="11"/>
        <v>-8.6962528590626476E-2</v>
      </c>
      <c r="G250" s="171">
        <f t="shared" si="12"/>
        <v>7.2689672982932203E-3</v>
      </c>
      <c r="I250" s="171">
        <v>228</v>
      </c>
      <c r="J250" s="171">
        <v>4.6119935613553036E-2</v>
      </c>
    </row>
    <row r="251" spans="3:10" x14ac:dyDescent="0.15">
      <c r="C251" s="178">
        <f>'Data Set-FMA00G'!A262</f>
        <v>43793</v>
      </c>
      <c r="D251" s="179">
        <f>'Data Set-FMA00G'!B262</f>
        <v>186.1</v>
      </c>
      <c r="E251" s="171">
        <f t="shared" si="10"/>
        <v>1.0059459459459459</v>
      </c>
      <c r="F251" s="171">
        <f t="shared" si="11"/>
        <v>5.9283385698801943E-3</v>
      </c>
      <c r="G251" s="171">
        <f t="shared" si="12"/>
        <v>5.8257014345377914E-5</v>
      </c>
      <c r="I251" s="171">
        <v>229</v>
      </c>
      <c r="J251" s="171">
        <v>4.6664764857118624E-2</v>
      </c>
    </row>
    <row r="252" spans="3:10" x14ac:dyDescent="0.15">
      <c r="C252" s="178">
        <f>'Data Set-FMA00G'!A263</f>
        <v>43792</v>
      </c>
      <c r="D252" s="179">
        <f>'Data Set-FMA00G'!B263</f>
        <v>185</v>
      </c>
      <c r="E252" s="171">
        <f t="shared" si="10"/>
        <v>1.0103768432550522</v>
      </c>
      <c r="F252" s="171">
        <f t="shared" si="11"/>
        <v>1.0323373397860075E-2</v>
      </c>
      <c r="G252" s="171">
        <f t="shared" si="12"/>
        <v>1.4466467965740289E-4</v>
      </c>
      <c r="I252" s="171">
        <v>230</v>
      </c>
      <c r="J252" s="171">
        <v>4.704841723239226E-2</v>
      </c>
    </row>
    <row r="253" spans="3:10" x14ac:dyDescent="0.15">
      <c r="C253" s="178">
        <f>'Data Set-FMA00G'!A264</f>
        <v>43791</v>
      </c>
      <c r="D253" s="179">
        <f>'Data Set-FMA00G'!B264</f>
        <v>183.09999999999997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2.1417762363662549E-3</v>
      </c>
      <c r="I253" s="171">
        <v>231</v>
      </c>
      <c r="J253" s="171">
        <v>4.7764570867097497E-2</v>
      </c>
    </row>
    <row r="254" spans="3:10" x14ac:dyDescent="0.15">
      <c r="C254" s="178">
        <f>'Data Set-FMA00G'!A265</f>
        <v>43788</v>
      </c>
      <c r="D254" s="179">
        <f>'Data Set-FMA00G'!B265</f>
        <v>192.1</v>
      </c>
      <c r="E254" s="171">
        <f t="shared" si="10"/>
        <v>0.97020202020202018</v>
      </c>
      <c r="F254" s="171">
        <f t="shared" si="11"/>
        <v>-3.0250960920024297E-2</v>
      </c>
      <c r="G254" s="171">
        <f t="shared" si="12"/>
        <v>8.1491243759753882E-4</v>
      </c>
      <c r="I254" s="171">
        <v>232</v>
      </c>
      <c r="J254" s="171">
        <v>4.8083018757302282E-2</v>
      </c>
    </row>
    <row r="255" spans="3:10" x14ac:dyDescent="0.15">
      <c r="C255" s="178">
        <f>'Data Set-FMA00G'!A266</f>
        <v>43787</v>
      </c>
      <c r="D255" s="179">
        <f>'Data Set-FMA00G'!B266</f>
        <v>198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6.3558127913792195E-4</v>
      </c>
      <c r="I255" s="171">
        <v>233</v>
      </c>
      <c r="J255" s="171">
        <v>4.9890769613465023E-2</v>
      </c>
    </row>
    <row r="256" spans="3:10" x14ac:dyDescent="0.15">
      <c r="C256" s="178">
        <f>'Data Set-FMA00G'!A267</f>
        <v>43786</v>
      </c>
      <c r="D256" s="179">
        <f>'Data Set-FMA00G'!B267</f>
        <v>193.4</v>
      </c>
      <c r="E256" s="171">
        <f t="shared" si="10"/>
        <v>1.0173592845870594</v>
      </c>
      <c r="F256" s="171">
        <f t="shared" si="11"/>
        <v>1.7210333524810408E-2</v>
      </c>
      <c r="G256" s="171">
        <f t="shared" si="12"/>
        <v>3.5776297183368874E-4</v>
      </c>
      <c r="I256" s="171">
        <v>234</v>
      </c>
      <c r="J256" s="171">
        <v>5.1366498150256519E-2</v>
      </c>
    </row>
    <row r="257" spans="3:10" x14ac:dyDescent="0.15">
      <c r="C257" s="178">
        <f>'Data Set-FMA00G'!A268</f>
        <v>43785</v>
      </c>
      <c r="D257" s="179">
        <f>'Data Set-FMA00G'!B268</f>
        <v>190.10000000000002</v>
      </c>
      <c r="E257" s="171">
        <f t="shared" si="10"/>
        <v>0.96497461928934025</v>
      </c>
      <c r="F257" s="171">
        <f t="shared" si="11"/>
        <v>-3.5653479243604874E-2</v>
      </c>
      <c r="G257" s="171">
        <f t="shared" si="12"/>
        <v>1.1525474704932371E-3</v>
      </c>
      <c r="I257" s="171">
        <v>235</v>
      </c>
      <c r="J257" s="171">
        <v>5.2446475372542524E-2</v>
      </c>
    </row>
    <row r="258" spans="3:10" x14ac:dyDescent="0.15">
      <c r="C258" s="178">
        <f>'Data Set-FMA00G'!A269</f>
        <v>43784</v>
      </c>
      <c r="D258" s="179">
        <f>'Data Set-FMA00G'!B269</f>
        <v>197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9.6504304712909702E-4</v>
      </c>
      <c r="I258" s="171">
        <v>236</v>
      </c>
      <c r="J258" s="171">
        <v>5.3782069139682968E-2</v>
      </c>
    </row>
    <row r="259" spans="3:10" x14ac:dyDescent="0.15">
      <c r="C259" s="178">
        <f>'Data Set-FMA00G'!A270</f>
        <v>43781</v>
      </c>
      <c r="D259" s="179">
        <f>'Data Set-FMA00G'!B270</f>
        <v>191.3</v>
      </c>
      <c r="E259" s="171">
        <f t="shared" si="10"/>
        <v>1.0041994750656169</v>
      </c>
      <c r="F259" s="171">
        <f t="shared" si="11"/>
        <v>4.1906818794516468E-3</v>
      </c>
      <c r="G259" s="171">
        <f t="shared" si="12"/>
        <v>3.4750689952821076E-5</v>
      </c>
      <c r="I259" s="171">
        <v>237</v>
      </c>
      <c r="J259" s="171">
        <v>5.4004413117756833E-2</v>
      </c>
    </row>
    <row r="260" spans="3:10" x14ac:dyDescent="0.15">
      <c r="C260" s="178">
        <f>'Data Set-FMA00G'!A271</f>
        <v>43780</v>
      </c>
      <c r="D260" s="179">
        <f>'Data Set-FMA00G'!B271</f>
        <v>190.5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6.437536564475523E-5</v>
      </c>
      <c r="I260" s="171">
        <v>238</v>
      </c>
      <c r="J260" s="171">
        <v>5.6747145070014444E-2</v>
      </c>
    </row>
    <row r="261" spans="3:10" x14ac:dyDescent="0.15">
      <c r="C261" s="178">
        <f>'Data Set-FMA00G'!A272</f>
        <v>43779</v>
      </c>
      <c r="D261" s="179">
        <f>'Data Set-FMA00G'!B272</f>
        <v>189.3</v>
      </c>
      <c r="E261" s="171">
        <f t="shared" si="10"/>
        <v>1.0481727574750834</v>
      </c>
      <c r="F261" s="171">
        <f t="shared" si="11"/>
        <v>4.7048417232392475E-2</v>
      </c>
      <c r="G261" s="171">
        <f t="shared" si="12"/>
        <v>2.3768264334861583E-3</v>
      </c>
      <c r="I261" s="171">
        <v>239</v>
      </c>
      <c r="J261" s="171">
        <v>5.7842642398972882E-2</v>
      </c>
    </row>
    <row r="262" spans="3:10" x14ac:dyDescent="0.15">
      <c r="C262" s="178">
        <f>'Data Set-FMA00G'!A273</f>
        <v>43778</v>
      </c>
      <c r="D262" s="179">
        <f>'Data Set-FMA00G'!B273</f>
        <v>180.59999999999997</v>
      </c>
      <c r="E262" s="171">
        <f t="shared" si="10"/>
        <v>0.95809018567639226</v>
      </c>
      <c r="F262" s="171">
        <f t="shared" si="11"/>
        <v>-4.2813365905180735E-2</v>
      </c>
      <c r="G262" s="171">
        <f t="shared" si="12"/>
        <v>1.689956146232208E-3</v>
      </c>
      <c r="I262" s="171">
        <v>240</v>
      </c>
      <c r="J262" s="171">
        <v>5.808519796559964E-2</v>
      </c>
    </row>
    <row r="263" spans="3:10" x14ac:dyDescent="0.15">
      <c r="C263" s="178">
        <f>'Data Set-FMA00G'!A274</f>
        <v>43774</v>
      </c>
      <c r="D263" s="179">
        <f>'Data Set-FMA00G'!B274</f>
        <v>188.50000000000003</v>
      </c>
      <c r="E263" s="171">
        <f t="shared" si="10"/>
        <v>0.96765913757700217</v>
      </c>
      <c r="F263" s="171">
        <f t="shared" si="11"/>
        <v>-3.2875384320369148E-2</v>
      </c>
      <c r="G263" s="171">
        <f t="shared" si="12"/>
        <v>9.7163713967190189E-4</v>
      </c>
      <c r="I263" s="171">
        <v>241</v>
      </c>
      <c r="J263" s="171">
        <v>5.8545144486561999E-2</v>
      </c>
    </row>
    <row r="264" spans="3:10" x14ac:dyDescent="0.15">
      <c r="C264" s="178">
        <f>'Data Set-FMA00G'!A275</f>
        <v>43773</v>
      </c>
      <c r="D264" s="179">
        <f>'Data Set-FMA00G'!B275</f>
        <v>194.8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8.8902368173313421E-4</v>
      </c>
      <c r="I264" s="171">
        <v>242</v>
      </c>
      <c r="J264" s="171">
        <v>6.062462181643484E-2</v>
      </c>
    </row>
    <row r="265" spans="3:10" x14ac:dyDescent="0.15">
      <c r="C265" s="178">
        <f>'Data Set-FMA00G'!A276</f>
        <v>43772</v>
      </c>
      <c r="D265" s="179">
        <f>'Data Set-FMA00G'!B276</f>
        <v>189.40000000000003</v>
      </c>
      <c r="E265" s="171">
        <f t="shared" si="10"/>
        <v>0.96239837398373995</v>
      </c>
      <c r="F265" s="171">
        <f t="shared" si="11"/>
        <v>-3.8326803866175062E-2</v>
      </c>
      <c r="G265" s="171">
        <f t="shared" si="12"/>
        <v>1.3412085436635885E-3</v>
      </c>
      <c r="I265" s="171">
        <v>243</v>
      </c>
      <c r="J265" s="171">
        <v>7.0696845255298818E-2</v>
      </c>
    </row>
    <row r="266" spans="3:10" x14ac:dyDescent="0.15">
      <c r="C266" s="178">
        <f>'Data Set-FMA00G'!A277</f>
        <v>43771</v>
      </c>
      <c r="D266" s="179">
        <f>'Data Set-FMA00G'!B277</f>
        <v>196.8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1.8046974163388658E-5</v>
      </c>
      <c r="I266" s="171">
        <v>244</v>
      </c>
      <c r="J266" s="171">
        <v>7.0736551091778274E-2</v>
      </c>
    </row>
    <row r="267" spans="3:10" x14ac:dyDescent="0.15">
      <c r="C267" s="178">
        <f>'Data Set-FMA00G'!A278</f>
        <v>43770</v>
      </c>
      <c r="D267" s="179">
        <f>'Data Set-FMA00G'!B278</f>
        <v>196.3</v>
      </c>
      <c r="E267" s="171">
        <f t="shared" si="10"/>
        <v>0.97130133597229107</v>
      </c>
      <c r="F267" s="171">
        <f t="shared" si="11"/>
        <v>-2.9118523127159818E-2</v>
      </c>
      <c r="G267" s="171">
        <f t="shared" si="12"/>
        <v>7.5154019425799855E-4</v>
      </c>
      <c r="I267" s="171">
        <v>245</v>
      </c>
      <c r="J267" s="171">
        <v>7.3456795573068001E-2</v>
      </c>
    </row>
    <row r="268" spans="3:10" x14ac:dyDescent="0.15">
      <c r="C268" s="178">
        <f>'Data Set-FMA00G'!A279</f>
        <v>43767</v>
      </c>
      <c r="D268" s="179">
        <f>'Data Set-FMA00G'!B279</f>
        <v>202.1</v>
      </c>
      <c r="E268" s="171">
        <f t="shared" si="10"/>
        <v>0.96238095238095234</v>
      </c>
      <c r="F268" s="171">
        <f t="shared" si="11"/>
        <v>-3.8344906307893403E-2</v>
      </c>
      <c r="G268" s="171">
        <f t="shared" si="12"/>
        <v>1.3425347852184363E-3</v>
      </c>
      <c r="I268" s="171">
        <v>246</v>
      </c>
      <c r="J268" s="171">
        <v>7.4600839281247819E-2</v>
      </c>
    </row>
    <row r="269" spans="3:10" x14ac:dyDescent="0.15">
      <c r="C269" s="178">
        <f>'Data Set-FMA00G'!A280</f>
        <v>43766</v>
      </c>
      <c r="D269" s="179">
        <f>'Data Set-FMA00G'!B280</f>
        <v>210</v>
      </c>
      <c r="E269" s="171">
        <f t="shared" si="10"/>
        <v>1.0071942446043165</v>
      </c>
      <c r="F269" s="171">
        <f t="shared" si="11"/>
        <v>7.168489478612497E-3</v>
      </c>
      <c r="G269" s="171">
        <f t="shared" si="12"/>
        <v>7.8726210397992843E-5</v>
      </c>
      <c r="I269" s="171">
        <v>247</v>
      </c>
      <c r="J269" s="171">
        <v>9.4097323379115583E-2</v>
      </c>
    </row>
    <row r="270" spans="3:10" x14ac:dyDescent="0.15">
      <c r="C270" s="178">
        <f>'Data Set-FMA00G'!A281</f>
        <v>43765</v>
      </c>
      <c r="D270" s="179">
        <f>'Data Set-FMA00G'!B281</f>
        <v>208.5</v>
      </c>
      <c r="E270" s="171">
        <f t="shared" si="10"/>
        <v>0.99522673031026254</v>
      </c>
      <c r="F270" s="171">
        <f t="shared" si="11"/>
        <v>-4.7846981233362704E-3</v>
      </c>
      <c r="G270" s="171">
        <f t="shared" si="12"/>
        <v>9.4889160387390996E-6</v>
      </c>
      <c r="I270" s="171">
        <v>248</v>
      </c>
      <c r="J270" s="171">
        <v>9.5401175755067819E-2</v>
      </c>
    </row>
    <row r="271" spans="3:10" x14ac:dyDescent="0.15">
      <c r="C271" s="178">
        <f>'Data Set-FMA00G'!A282</f>
        <v>43764</v>
      </c>
      <c r="D271" s="179">
        <f>'Data Set-FMA00G'!B282</f>
        <v>209.5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8.6795674455916994E-6</v>
      </c>
      <c r="I271" s="171">
        <v>249</v>
      </c>
      <c r="J271" s="171">
        <v>0.11872262042906809</v>
      </c>
    </row>
    <row r="272" spans="3:10" x14ac:dyDescent="0.15">
      <c r="C272" s="178">
        <f>'Data Set-FMA00G'!A283</f>
        <v>43763</v>
      </c>
      <c r="D272" s="179">
        <f>'Data Set-FMA00G'!B283</f>
        <v>209.24</v>
      </c>
      <c r="E272" s="171">
        <f t="shared" si="10"/>
        <v>1.001819400555396</v>
      </c>
      <c r="F272" s="171">
        <f t="shared" si="11"/>
        <v>1.8177474510078055E-3</v>
      </c>
      <c r="G272" s="171">
        <f t="shared" si="12"/>
        <v>1.2404745711169472E-5</v>
      </c>
      <c r="I272" s="171">
        <v>250</v>
      </c>
      <c r="J272" s="171">
        <v>0.21823857520189377</v>
      </c>
    </row>
    <row r="273" spans="3:10" x14ac:dyDescent="0.15">
      <c r="C273" s="178">
        <f>'Data Set-FMA00G'!A284</f>
        <v>43760</v>
      </c>
      <c r="D273" s="179">
        <f>'Data Set-FMA00G'!B284</f>
        <v>208.85999999999999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4"/>
  <sheetViews>
    <sheetView tabSelected="1" topLeftCell="A21" workbookViewId="0">
      <selection activeCell="J39" sqref="J39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14" x14ac:dyDescent="0.25">
      <c r="A1" s="83" t="s">
        <v>119</v>
      </c>
      <c r="B1" s="82"/>
      <c r="C1" s="82"/>
      <c r="D1" s="82"/>
      <c r="E1" s="82"/>
      <c r="F1" s="82"/>
      <c r="G1" s="82"/>
    </row>
    <row r="2" spans="1:14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14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14" x14ac:dyDescent="0.25">
      <c r="A4" s="82"/>
      <c r="B4" s="84"/>
      <c r="C4" s="84"/>
      <c r="D4" s="84"/>
      <c r="E4" s="84"/>
      <c r="F4" s="84"/>
      <c r="G4" s="84"/>
    </row>
    <row r="5" spans="1:14" x14ac:dyDescent="0.25">
      <c r="A5" s="82" t="s">
        <v>23</v>
      </c>
      <c r="B5" s="84">
        <v>75.5</v>
      </c>
      <c r="C5" s="84">
        <v>156.5</v>
      </c>
      <c r="D5" s="84">
        <v>195.5</v>
      </c>
      <c r="E5" s="84">
        <v>238</v>
      </c>
      <c r="F5" s="84">
        <v>254</v>
      </c>
      <c r="G5" s="84">
        <v>302.5</v>
      </c>
      <c r="J5" s="44"/>
      <c r="K5" s="44"/>
      <c r="L5" s="44"/>
      <c r="M5" s="44"/>
      <c r="N5" s="44"/>
    </row>
    <row r="6" spans="1:14" x14ac:dyDescent="0.25">
      <c r="A6" s="82" t="s">
        <v>101</v>
      </c>
      <c r="B6" s="84">
        <v>133.05000000000001</v>
      </c>
      <c r="C6" s="84">
        <v>140</v>
      </c>
      <c r="D6" s="84">
        <v>140</v>
      </c>
      <c r="E6" s="84">
        <v>140</v>
      </c>
      <c r="F6" s="84">
        <v>140</v>
      </c>
      <c r="G6" s="84">
        <v>140</v>
      </c>
      <c r="I6" s="44"/>
      <c r="J6" s="44"/>
      <c r="K6" s="44"/>
      <c r="L6" s="44"/>
      <c r="M6" s="44"/>
      <c r="N6" s="44"/>
    </row>
    <row r="7" spans="1:14" x14ac:dyDescent="0.25">
      <c r="A7" s="82" t="s">
        <v>102</v>
      </c>
      <c r="B7" s="84">
        <v>-88.05</v>
      </c>
      <c r="C7" s="84">
        <v>12.85</v>
      </c>
      <c r="D7" s="84">
        <v>16</v>
      </c>
      <c r="E7" s="84">
        <v>3.5999999999999996</v>
      </c>
      <c r="F7" s="84">
        <v>-13.899999999999999</v>
      </c>
      <c r="G7" s="84">
        <v>4.6500000000000004</v>
      </c>
      <c r="I7" s="44"/>
      <c r="J7" s="44"/>
      <c r="K7" s="44"/>
      <c r="L7" s="44"/>
      <c r="M7" s="44"/>
      <c r="N7" s="44"/>
    </row>
    <row r="8" spans="1:14" x14ac:dyDescent="0.25">
      <c r="A8" s="82" t="s">
        <v>103</v>
      </c>
      <c r="B8" s="84">
        <v>111.7</v>
      </c>
      <c r="C8" s="84">
        <v>130.69999999999999</v>
      </c>
      <c r="D8" s="84">
        <v>130.69999999999999</v>
      </c>
      <c r="E8" s="84">
        <v>137.25</v>
      </c>
      <c r="F8" s="84">
        <v>127.6</v>
      </c>
      <c r="G8" s="84">
        <v>131.54999999999998</v>
      </c>
      <c r="I8" s="44"/>
      <c r="J8" s="44"/>
      <c r="K8" s="44"/>
      <c r="L8" s="44"/>
      <c r="M8" s="44"/>
      <c r="N8" s="44"/>
    </row>
    <row r="9" spans="1:14" x14ac:dyDescent="0.25">
      <c r="A9" s="82"/>
      <c r="B9" s="82"/>
      <c r="C9" s="82"/>
      <c r="D9" s="82"/>
      <c r="E9" s="82"/>
      <c r="F9" s="82"/>
      <c r="G9" s="82"/>
    </row>
    <row r="10" spans="1:14" x14ac:dyDescent="0.25">
      <c r="A10" s="82" t="s">
        <v>120</v>
      </c>
      <c r="B10" s="82"/>
      <c r="C10" s="82"/>
      <c r="D10" s="82"/>
      <c r="E10" s="82"/>
      <c r="F10" s="82"/>
      <c r="G10" s="82"/>
    </row>
    <row r="11" spans="1:14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14" ht="45" x14ac:dyDescent="0.25">
      <c r="A12" s="84" t="s">
        <v>112</v>
      </c>
      <c r="B12" s="84">
        <v>742.35</v>
      </c>
      <c r="C12" s="84">
        <v>0.13488689016080677</v>
      </c>
      <c r="D12" s="84"/>
      <c r="E12" s="85" t="s">
        <v>113</v>
      </c>
      <c r="F12" s="84">
        <v>191.9</v>
      </c>
      <c r="G12" s="84"/>
    </row>
    <row r="13" spans="1:14" x14ac:dyDescent="0.25">
      <c r="A13" s="84" t="s">
        <v>114</v>
      </c>
      <c r="B13" s="84">
        <v>4761.1499999999996</v>
      </c>
      <c r="C13" s="84">
        <v>0.86511310983919321</v>
      </c>
      <c r="D13" s="84"/>
      <c r="E13" s="84"/>
      <c r="F13" s="84"/>
      <c r="G13" s="84"/>
      <c r="I13" s="44"/>
    </row>
    <row r="14" spans="1:14" x14ac:dyDescent="0.25">
      <c r="A14" s="82"/>
      <c r="B14" s="82"/>
      <c r="C14" s="82"/>
      <c r="D14" s="82"/>
      <c r="E14" s="82"/>
      <c r="F14" s="82"/>
      <c r="G14" s="82"/>
    </row>
    <row r="15" spans="1:14" x14ac:dyDescent="0.25">
      <c r="A15" s="82"/>
      <c r="B15" s="82"/>
      <c r="C15" s="82"/>
      <c r="D15" s="82"/>
      <c r="E15" s="82"/>
      <c r="F15" s="82"/>
      <c r="G15" s="82"/>
    </row>
    <row r="16" spans="1:14" x14ac:dyDescent="0.25">
      <c r="A16" s="84" t="s">
        <v>115</v>
      </c>
      <c r="B16" s="84">
        <v>0.08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0.17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0.09</v>
      </c>
    </row>
    <row r="23" spans="1:7" x14ac:dyDescent="0.25">
      <c r="A23" s="78" t="s">
        <v>53</v>
      </c>
      <c r="B23" s="79">
        <v>0.1</v>
      </c>
    </row>
    <row r="24" spans="1:7" x14ac:dyDescent="0.25">
      <c r="A24" s="78" t="s">
        <v>54</v>
      </c>
      <c r="B24" s="78">
        <v>40</v>
      </c>
    </row>
    <row r="25" spans="1:7" x14ac:dyDescent="0.25">
      <c r="A25" s="78" t="s">
        <v>55</v>
      </c>
      <c r="B25" s="78">
        <v>2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47485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5" ht="15.75" thickBot="1" x14ac:dyDescent="0.3">
      <c r="A33" s="91"/>
      <c r="B33" s="92" t="s">
        <v>92</v>
      </c>
    </row>
    <row r="34" spans="1:5" x14ac:dyDescent="0.25">
      <c r="A34" s="93">
        <v>44123</v>
      </c>
      <c r="B34" s="94">
        <v>136.4</v>
      </c>
      <c r="C34" s="87"/>
      <c r="D34" s="86"/>
    </row>
    <row r="35" spans="1:5" x14ac:dyDescent="0.25">
      <c r="A35" s="93">
        <v>44121</v>
      </c>
      <c r="B35" s="94">
        <v>131</v>
      </c>
      <c r="C35" s="87"/>
      <c r="D35" s="86"/>
      <c r="E35" s="44"/>
    </row>
    <row r="36" spans="1:5" x14ac:dyDescent="0.25">
      <c r="A36" s="93">
        <v>44120</v>
      </c>
      <c r="B36" s="94">
        <v>129.69999999999999</v>
      </c>
      <c r="C36" s="87"/>
      <c r="D36" s="86"/>
      <c r="E36" s="44"/>
    </row>
    <row r="37" spans="1:5" x14ac:dyDescent="0.25">
      <c r="A37" s="93">
        <v>44117</v>
      </c>
      <c r="B37" s="94">
        <v>130.1</v>
      </c>
      <c r="C37" s="87"/>
      <c r="D37" s="86"/>
      <c r="E37" s="44"/>
    </row>
    <row r="38" spans="1:5" x14ac:dyDescent="0.25">
      <c r="A38" s="93">
        <v>44116</v>
      </c>
      <c r="B38" s="94">
        <v>131</v>
      </c>
      <c r="C38" s="87"/>
      <c r="D38" s="86"/>
      <c r="E38" s="44"/>
    </row>
    <row r="39" spans="1:5" x14ac:dyDescent="0.25">
      <c r="A39" s="93">
        <v>44114</v>
      </c>
      <c r="B39" s="94">
        <v>133.5</v>
      </c>
      <c r="C39" s="87"/>
      <c r="D39" s="86"/>
      <c r="E39" s="44"/>
    </row>
    <row r="40" spans="1:5" x14ac:dyDescent="0.25">
      <c r="A40" s="93">
        <v>44113</v>
      </c>
      <c r="B40" s="94">
        <v>134.4</v>
      </c>
      <c r="C40" s="87"/>
      <c r="D40" s="86"/>
      <c r="E40" s="44"/>
    </row>
    <row r="41" spans="1:5" x14ac:dyDescent="0.25">
      <c r="A41" s="93">
        <v>44110</v>
      </c>
      <c r="B41" s="94">
        <v>132.69999999999999</v>
      </c>
      <c r="C41" s="87"/>
      <c r="D41" s="86"/>
      <c r="E41" s="44"/>
    </row>
    <row r="42" spans="1:5" x14ac:dyDescent="0.25">
      <c r="A42" s="93">
        <v>44109</v>
      </c>
      <c r="B42" s="94">
        <v>130</v>
      </c>
      <c r="C42" s="87"/>
      <c r="D42" s="86"/>
      <c r="E42" s="44"/>
    </row>
    <row r="43" spans="1:5" x14ac:dyDescent="0.25">
      <c r="A43" s="93">
        <v>44108</v>
      </c>
      <c r="B43" s="94">
        <v>132.19999999999999</v>
      </c>
      <c r="C43" s="87"/>
      <c r="D43" s="86"/>
      <c r="E43" s="44"/>
    </row>
    <row r="44" spans="1:5" x14ac:dyDescent="0.25">
      <c r="A44" s="93">
        <v>44107</v>
      </c>
      <c r="B44" s="94">
        <v>136.6</v>
      </c>
      <c r="C44" s="87"/>
      <c r="D44" s="86"/>
      <c r="E44" s="44"/>
    </row>
    <row r="45" spans="1:5" x14ac:dyDescent="0.25">
      <c r="A45" s="93">
        <v>44106</v>
      </c>
      <c r="B45" s="94">
        <v>137</v>
      </c>
      <c r="C45" s="87"/>
      <c r="D45" s="86"/>
      <c r="E45" s="44"/>
    </row>
    <row r="46" spans="1:5" x14ac:dyDescent="0.25">
      <c r="A46" s="93">
        <v>44103</v>
      </c>
      <c r="B46" s="94">
        <v>134</v>
      </c>
      <c r="C46" s="87"/>
      <c r="D46" s="86"/>
      <c r="E46" s="44"/>
    </row>
    <row r="47" spans="1:5" x14ac:dyDescent="0.25">
      <c r="A47" s="93">
        <v>44102</v>
      </c>
      <c r="B47" s="94">
        <v>141.1</v>
      </c>
      <c r="C47" s="87"/>
      <c r="D47" s="86"/>
      <c r="E47" s="44"/>
    </row>
    <row r="48" spans="1:5" x14ac:dyDescent="0.25">
      <c r="A48" s="93">
        <v>44101</v>
      </c>
      <c r="B48" s="94">
        <v>138.5</v>
      </c>
      <c r="C48" s="87"/>
      <c r="D48" s="86"/>
      <c r="E48" s="44"/>
    </row>
    <row r="49" spans="1:5" x14ac:dyDescent="0.25">
      <c r="A49" s="93">
        <v>44100</v>
      </c>
      <c r="B49" s="94">
        <v>139.30000000000001</v>
      </c>
      <c r="C49" s="87"/>
      <c r="D49" s="86"/>
      <c r="E49" s="44"/>
    </row>
    <row r="50" spans="1:5" x14ac:dyDescent="0.25">
      <c r="A50" s="93">
        <v>44099</v>
      </c>
      <c r="B50" s="94">
        <v>135</v>
      </c>
      <c r="C50" s="87"/>
      <c r="D50" s="86"/>
      <c r="E50" s="44"/>
    </row>
    <row r="51" spans="1:5" x14ac:dyDescent="0.25">
      <c r="A51" s="93">
        <v>44096</v>
      </c>
      <c r="B51" s="94">
        <v>141.80000000000001</v>
      </c>
      <c r="C51" s="87"/>
      <c r="D51" s="86"/>
      <c r="E51" s="44"/>
    </row>
    <row r="52" spans="1:5" x14ac:dyDescent="0.25">
      <c r="A52" s="93">
        <v>44095</v>
      </c>
      <c r="B52" s="94">
        <v>141.1</v>
      </c>
      <c r="C52" s="87"/>
      <c r="D52" s="86"/>
      <c r="E52" s="44"/>
    </row>
    <row r="53" spans="1:5" x14ac:dyDescent="0.25">
      <c r="A53" s="93">
        <v>44094</v>
      </c>
      <c r="B53" s="94">
        <v>144.30000000000001</v>
      </c>
      <c r="C53" s="87"/>
      <c r="D53" s="86"/>
      <c r="E53" s="44"/>
    </row>
    <row r="54" spans="1:5" x14ac:dyDescent="0.25">
      <c r="A54" s="93">
        <v>44093</v>
      </c>
      <c r="B54" s="94">
        <v>145.19999999999999</v>
      </c>
      <c r="C54" s="87"/>
      <c r="D54" s="86"/>
      <c r="E54" s="44"/>
    </row>
    <row r="55" spans="1:5" x14ac:dyDescent="0.25">
      <c r="A55" s="93">
        <v>44092</v>
      </c>
      <c r="B55" s="94">
        <v>150.6</v>
      </c>
      <c r="C55" s="87"/>
      <c r="D55" s="86"/>
      <c r="E55" s="44"/>
    </row>
    <row r="56" spans="1:5" x14ac:dyDescent="0.25">
      <c r="A56" s="93">
        <v>44089</v>
      </c>
      <c r="B56" s="94">
        <v>149.19999999999999</v>
      </c>
      <c r="C56" s="87"/>
      <c r="D56" s="86"/>
      <c r="E56" s="44"/>
    </row>
    <row r="57" spans="1:5" x14ac:dyDescent="0.25">
      <c r="A57" s="93">
        <v>44087</v>
      </c>
      <c r="B57" s="94">
        <v>148.30000000000001</v>
      </c>
      <c r="C57" s="87"/>
      <c r="D57" s="86"/>
      <c r="E57" s="44"/>
    </row>
    <row r="58" spans="1:5" x14ac:dyDescent="0.25">
      <c r="A58" s="93">
        <v>44086</v>
      </c>
      <c r="B58" s="94">
        <v>144.5</v>
      </c>
      <c r="C58" s="87"/>
      <c r="D58" s="86"/>
      <c r="E58" s="44"/>
    </row>
    <row r="59" spans="1:5" x14ac:dyDescent="0.25">
      <c r="A59" s="93">
        <v>44085</v>
      </c>
      <c r="B59" s="94">
        <v>148.9</v>
      </c>
      <c r="C59" s="87"/>
      <c r="D59" s="86"/>
      <c r="E59" s="44"/>
    </row>
    <row r="60" spans="1:5" x14ac:dyDescent="0.25">
      <c r="A60" s="93">
        <v>44082</v>
      </c>
      <c r="B60" s="94">
        <v>148.9</v>
      </c>
      <c r="C60" s="87"/>
      <c r="D60" s="86"/>
      <c r="E60" s="44"/>
    </row>
    <row r="61" spans="1:5" x14ac:dyDescent="0.25">
      <c r="A61" s="93">
        <v>44081</v>
      </c>
      <c r="B61" s="94">
        <v>152.4</v>
      </c>
      <c r="C61" s="87"/>
      <c r="D61" s="86"/>
      <c r="E61" s="44"/>
    </row>
    <row r="62" spans="1:5" x14ac:dyDescent="0.25">
      <c r="A62" s="93">
        <v>44080</v>
      </c>
      <c r="B62" s="94">
        <v>143.80000000000001</v>
      </c>
      <c r="C62" s="87"/>
      <c r="D62" s="86"/>
      <c r="E62" s="44"/>
    </row>
    <row r="63" spans="1:5" x14ac:dyDescent="0.25">
      <c r="A63" s="93">
        <v>44079</v>
      </c>
      <c r="B63" s="94">
        <v>136.6</v>
      </c>
      <c r="C63" s="87"/>
      <c r="D63" s="86"/>
      <c r="E63" s="44"/>
    </row>
    <row r="64" spans="1:5" x14ac:dyDescent="0.25">
      <c r="A64" s="93">
        <v>44078</v>
      </c>
      <c r="B64" s="94">
        <v>139.1</v>
      </c>
      <c r="C64" s="87"/>
      <c r="D64" s="86"/>
      <c r="E64" s="44"/>
    </row>
    <row r="65" spans="1:5" x14ac:dyDescent="0.25">
      <c r="A65" s="93">
        <v>44075</v>
      </c>
      <c r="B65" s="94">
        <v>140.80000000000001</v>
      </c>
      <c r="C65" s="87"/>
      <c r="D65" s="86"/>
      <c r="E65" s="44"/>
    </row>
    <row r="66" spans="1:5" x14ac:dyDescent="0.25">
      <c r="A66" s="93">
        <v>44074</v>
      </c>
      <c r="B66" s="94">
        <v>140</v>
      </c>
      <c r="C66" s="87"/>
      <c r="D66" s="86"/>
      <c r="E66" s="44"/>
    </row>
    <row r="67" spans="1:5" x14ac:dyDescent="0.25">
      <c r="A67" s="93">
        <v>44073</v>
      </c>
      <c r="B67" s="94">
        <v>134.19999999999999</v>
      </c>
      <c r="C67" s="87"/>
      <c r="D67" s="86"/>
      <c r="E67" s="44"/>
    </row>
    <row r="68" spans="1:5" x14ac:dyDescent="0.25">
      <c r="A68" s="93">
        <v>44072</v>
      </c>
      <c r="B68" s="94">
        <v>128.69999999999999</v>
      </c>
      <c r="C68" s="87"/>
      <c r="D68" s="86"/>
      <c r="E68" s="44"/>
    </row>
    <row r="69" spans="1:5" x14ac:dyDescent="0.25">
      <c r="A69" s="93">
        <v>44071</v>
      </c>
      <c r="B69" s="94">
        <v>121.6</v>
      </c>
      <c r="C69" s="87"/>
      <c r="D69" s="86"/>
      <c r="E69" s="44"/>
    </row>
    <row r="70" spans="1:5" x14ac:dyDescent="0.25">
      <c r="A70" s="93">
        <v>44068</v>
      </c>
      <c r="B70" s="94">
        <v>125.6</v>
      </c>
      <c r="C70" s="87"/>
      <c r="D70" s="86"/>
      <c r="E70" s="44"/>
    </row>
    <row r="71" spans="1:5" x14ac:dyDescent="0.25">
      <c r="A71" s="93">
        <v>44067</v>
      </c>
      <c r="B71" s="94">
        <v>123.5</v>
      </c>
      <c r="C71" s="87"/>
      <c r="D71" s="86"/>
      <c r="E71" s="44"/>
    </row>
    <row r="72" spans="1:5" x14ac:dyDescent="0.25">
      <c r="A72" s="93">
        <v>44066</v>
      </c>
      <c r="B72" s="94">
        <v>129.6</v>
      </c>
      <c r="C72" s="87"/>
      <c r="D72" s="86"/>
      <c r="E72" s="44"/>
    </row>
    <row r="73" spans="1:5" x14ac:dyDescent="0.25">
      <c r="A73" s="93">
        <v>44065</v>
      </c>
      <c r="B73" s="94">
        <v>126.9</v>
      </c>
      <c r="C73" s="87"/>
      <c r="D73" s="86"/>
      <c r="E73" s="44"/>
    </row>
    <row r="74" spans="1:5" x14ac:dyDescent="0.25">
      <c r="A74" s="93">
        <v>44064</v>
      </c>
      <c r="B74" s="94">
        <v>123.1</v>
      </c>
      <c r="C74" s="87"/>
      <c r="D74" s="86"/>
      <c r="E74" s="44"/>
    </row>
    <row r="75" spans="1:5" x14ac:dyDescent="0.25">
      <c r="A75" s="93">
        <v>44061</v>
      </c>
      <c r="B75" s="94">
        <v>116.1</v>
      </c>
      <c r="C75" s="87"/>
      <c r="D75" s="86"/>
      <c r="E75" s="44"/>
    </row>
    <row r="76" spans="1:5" x14ac:dyDescent="0.25">
      <c r="A76" s="93">
        <v>44060</v>
      </c>
      <c r="B76" s="94">
        <v>111.8</v>
      </c>
      <c r="C76" s="87"/>
      <c r="D76" s="86"/>
      <c r="E76" s="44"/>
    </row>
    <row r="77" spans="1:5" x14ac:dyDescent="0.25">
      <c r="A77" s="93">
        <v>44059</v>
      </c>
      <c r="B77" s="94">
        <v>109.1</v>
      </c>
      <c r="C77" s="87"/>
      <c r="D77" s="86"/>
      <c r="E77" s="44"/>
    </row>
    <row r="78" spans="1:5" x14ac:dyDescent="0.25">
      <c r="A78" s="93">
        <v>44058</v>
      </c>
      <c r="B78" s="94">
        <v>106</v>
      </c>
      <c r="C78" s="87"/>
      <c r="D78" s="86"/>
      <c r="E78" s="44"/>
    </row>
    <row r="79" spans="1:5" x14ac:dyDescent="0.25">
      <c r="A79" s="93">
        <v>44057</v>
      </c>
      <c r="B79" s="94">
        <v>109</v>
      </c>
      <c r="C79" s="87"/>
      <c r="D79" s="86"/>
      <c r="E79" s="44"/>
    </row>
    <row r="80" spans="1:5" x14ac:dyDescent="0.25">
      <c r="A80" s="93">
        <v>44054</v>
      </c>
      <c r="B80" s="94">
        <v>117.8</v>
      </c>
      <c r="C80" s="87"/>
      <c r="D80" s="86"/>
      <c r="E80" s="44"/>
    </row>
    <row r="81" spans="1:5" x14ac:dyDescent="0.25">
      <c r="A81" s="93">
        <v>44053</v>
      </c>
      <c r="B81" s="94">
        <v>117.5</v>
      </c>
      <c r="C81" s="87"/>
      <c r="D81" s="86"/>
      <c r="E81" s="44"/>
    </row>
    <row r="82" spans="1:5" x14ac:dyDescent="0.25">
      <c r="A82" s="93">
        <v>44052</v>
      </c>
      <c r="B82" s="94">
        <v>112.6</v>
      </c>
      <c r="C82" s="87"/>
      <c r="D82" s="86"/>
      <c r="E82" s="44"/>
    </row>
    <row r="83" spans="1:5" x14ac:dyDescent="0.25">
      <c r="A83" s="93">
        <v>44051</v>
      </c>
      <c r="B83" s="94">
        <v>112.2</v>
      </c>
      <c r="C83" s="87"/>
      <c r="D83" s="86"/>
      <c r="E83" s="44"/>
    </row>
    <row r="84" spans="1:5" x14ac:dyDescent="0.25">
      <c r="A84" s="93">
        <v>44050</v>
      </c>
      <c r="B84" s="94">
        <v>109.5</v>
      </c>
      <c r="C84" s="87"/>
      <c r="D84" s="86"/>
      <c r="E84" s="44"/>
    </row>
    <row r="85" spans="1:5" x14ac:dyDescent="0.25">
      <c r="A85" s="93">
        <v>44047</v>
      </c>
      <c r="B85" s="94">
        <v>105.1</v>
      </c>
      <c r="C85" s="87"/>
      <c r="D85" s="86"/>
      <c r="E85" s="44"/>
    </row>
    <row r="86" spans="1:5" x14ac:dyDescent="0.25">
      <c r="A86" s="93">
        <v>44046</v>
      </c>
      <c r="B86" s="94">
        <v>101.7</v>
      </c>
      <c r="C86" s="87"/>
      <c r="D86" s="86"/>
      <c r="E86" s="44"/>
    </row>
    <row r="87" spans="1:5" x14ac:dyDescent="0.25">
      <c r="A87" s="93">
        <v>44045</v>
      </c>
      <c r="B87" s="94">
        <v>98.1</v>
      </c>
      <c r="C87" s="87"/>
      <c r="D87" s="86"/>
      <c r="E87" s="44"/>
    </row>
    <row r="88" spans="1:5" x14ac:dyDescent="0.25">
      <c r="A88" s="93">
        <v>44044</v>
      </c>
      <c r="B88" s="94">
        <v>109.9</v>
      </c>
      <c r="C88" s="87"/>
      <c r="D88" s="86"/>
      <c r="E88" s="44"/>
    </row>
    <row r="89" spans="1:5" x14ac:dyDescent="0.25">
      <c r="A89" s="93">
        <v>44043</v>
      </c>
      <c r="B89" s="94">
        <v>99.9</v>
      </c>
      <c r="C89" s="87"/>
      <c r="D89" s="86"/>
      <c r="E89" s="44"/>
    </row>
    <row r="90" spans="1:5" x14ac:dyDescent="0.25">
      <c r="A90" s="93">
        <v>44040</v>
      </c>
      <c r="B90" s="94">
        <v>103.2</v>
      </c>
      <c r="C90" s="87"/>
      <c r="D90" s="86"/>
      <c r="E90" s="44"/>
    </row>
    <row r="91" spans="1:5" x14ac:dyDescent="0.25">
      <c r="A91" s="93">
        <v>44039</v>
      </c>
      <c r="B91" s="94">
        <v>97.4</v>
      </c>
      <c r="C91" s="87"/>
      <c r="D91" s="86"/>
      <c r="E91" s="44"/>
    </row>
    <row r="92" spans="1:5" x14ac:dyDescent="0.25">
      <c r="A92" s="93">
        <v>44038</v>
      </c>
      <c r="B92" s="94">
        <v>92.3</v>
      </c>
      <c r="C92" s="87"/>
      <c r="D92" s="86"/>
      <c r="E92" s="44"/>
    </row>
    <row r="93" spans="1:5" x14ac:dyDescent="0.25">
      <c r="A93" s="93">
        <v>44037</v>
      </c>
      <c r="B93" s="94">
        <v>86</v>
      </c>
      <c r="C93" s="87"/>
      <c r="D93" s="86"/>
      <c r="E93" s="44"/>
    </row>
    <row r="94" spans="1:5" x14ac:dyDescent="0.25">
      <c r="A94" s="93">
        <v>44036</v>
      </c>
      <c r="B94" s="94">
        <v>90.8</v>
      </c>
      <c r="C94" s="87"/>
      <c r="D94" s="86"/>
      <c r="E94" s="44"/>
    </row>
    <row r="95" spans="1:5" x14ac:dyDescent="0.25">
      <c r="A95" s="93">
        <v>44033</v>
      </c>
      <c r="B95" s="94">
        <v>94.600000000000009</v>
      </c>
      <c r="C95" s="87"/>
      <c r="D95" s="86"/>
      <c r="E95" s="44"/>
    </row>
    <row r="96" spans="1:5" x14ac:dyDescent="0.25">
      <c r="A96" s="93">
        <v>44032</v>
      </c>
      <c r="B96" s="94">
        <v>98.1</v>
      </c>
      <c r="C96" s="87"/>
      <c r="D96" s="86"/>
      <c r="E96" s="44"/>
    </row>
    <row r="97" spans="1:5" x14ac:dyDescent="0.25">
      <c r="A97" s="93">
        <v>44031</v>
      </c>
      <c r="B97" s="94">
        <v>100.50000000000001</v>
      </c>
      <c r="C97" s="87"/>
      <c r="D97" s="86"/>
      <c r="E97" s="44"/>
    </row>
    <row r="98" spans="1:5" x14ac:dyDescent="0.25">
      <c r="A98" s="93">
        <v>44030</v>
      </c>
      <c r="B98" s="94">
        <v>109.4</v>
      </c>
      <c r="C98" s="87"/>
      <c r="D98" s="86"/>
      <c r="E98" s="44"/>
    </row>
    <row r="99" spans="1:5" x14ac:dyDescent="0.25">
      <c r="A99" s="93">
        <v>44029</v>
      </c>
      <c r="B99" s="94">
        <v>104.8</v>
      </c>
      <c r="C99" s="87"/>
      <c r="D99" s="86"/>
      <c r="E99" s="44"/>
    </row>
    <row r="100" spans="1:5" x14ac:dyDescent="0.25">
      <c r="A100" s="93">
        <v>44026</v>
      </c>
      <c r="B100" s="94">
        <v>112.3</v>
      </c>
      <c r="C100" s="87"/>
      <c r="D100" s="86"/>
      <c r="E100" s="44"/>
    </row>
    <row r="101" spans="1:5" x14ac:dyDescent="0.25">
      <c r="A101" s="93">
        <v>44025</v>
      </c>
      <c r="B101" s="94">
        <v>113.6</v>
      </c>
      <c r="C101" s="87"/>
      <c r="D101" s="86"/>
      <c r="E101" s="44"/>
    </row>
    <row r="102" spans="1:5" x14ac:dyDescent="0.25">
      <c r="A102" s="93">
        <v>44024</v>
      </c>
      <c r="B102" s="94">
        <v>119.6</v>
      </c>
      <c r="C102" s="87"/>
      <c r="D102" s="86"/>
      <c r="E102" s="44"/>
    </row>
    <row r="103" spans="1:5" x14ac:dyDescent="0.25">
      <c r="A103" s="93">
        <v>44023</v>
      </c>
      <c r="B103" s="94">
        <v>114.3</v>
      </c>
      <c r="C103" s="87"/>
      <c r="D103" s="86"/>
      <c r="E103" s="44"/>
    </row>
    <row r="104" spans="1:5" x14ac:dyDescent="0.25">
      <c r="A104" s="93">
        <v>44022</v>
      </c>
      <c r="B104" s="94">
        <v>119.6</v>
      </c>
      <c r="C104" s="87"/>
      <c r="D104" s="86"/>
      <c r="E104" s="44"/>
    </row>
    <row r="105" spans="1:5" x14ac:dyDescent="0.25">
      <c r="A105" s="93">
        <v>44019</v>
      </c>
      <c r="B105" s="94">
        <v>120.8</v>
      </c>
      <c r="C105" s="87"/>
      <c r="D105" s="86"/>
      <c r="E105" s="44"/>
    </row>
    <row r="106" spans="1:5" x14ac:dyDescent="0.25">
      <c r="A106" s="93">
        <v>44018</v>
      </c>
      <c r="B106" s="94">
        <v>120</v>
      </c>
      <c r="C106" s="87"/>
      <c r="D106" s="86"/>
      <c r="E106" s="44"/>
    </row>
    <row r="107" spans="1:5" x14ac:dyDescent="0.25">
      <c r="A107" s="93">
        <v>44017</v>
      </c>
      <c r="B107" s="94">
        <v>125</v>
      </c>
      <c r="C107" s="87"/>
      <c r="D107" s="86"/>
      <c r="E107" s="44"/>
    </row>
    <row r="108" spans="1:5" x14ac:dyDescent="0.25">
      <c r="A108" s="93">
        <v>44016</v>
      </c>
      <c r="B108" s="94">
        <v>125.4</v>
      </c>
      <c r="C108" s="87"/>
      <c r="D108" s="86"/>
      <c r="E108" s="44"/>
    </row>
    <row r="109" spans="1:5" x14ac:dyDescent="0.25">
      <c r="A109" s="93">
        <v>44015</v>
      </c>
      <c r="B109" s="94">
        <v>129.30000000000001</v>
      </c>
      <c r="C109" s="87"/>
      <c r="D109" s="86"/>
      <c r="E109" s="44"/>
    </row>
    <row r="110" spans="1:5" x14ac:dyDescent="0.25">
      <c r="A110" s="93">
        <v>44012</v>
      </c>
      <c r="B110" s="94">
        <v>130.5</v>
      </c>
      <c r="C110" s="87"/>
      <c r="D110" s="86"/>
      <c r="E110" s="44"/>
    </row>
    <row r="111" spans="1:5" x14ac:dyDescent="0.25">
      <c r="A111" s="93">
        <v>44011</v>
      </c>
      <c r="B111" s="94">
        <v>130.4</v>
      </c>
      <c r="C111" s="87"/>
      <c r="D111" s="86"/>
      <c r="E111" s="44"/>
    </row>
    <row r="112" spans="1:5" x14ac:dyDescent="0.25">
      <c r="A112" s="93">
        <v>44010</v>
      </c>
      <c r="B112" s="94">
        <v>135.69999999999999</v>
      </c>
      <c r="C112" s="87"/>
      <c r="D112" s="86"/>
      <c r="E112" s="44"/>
    </row>
    <row r="113" spans="1:5" x14ac:dyDescent="0.25">
      <c r="A113" s="93">
        <v>44009</v>
      </c>
      <c r="B113" s="94">
        <v>134.30000000000001</v>
      </c>
      <c r="C113" s="87"/>
      <c r="D113" s="86"/>
      <c r="E113" s="44"/>
    </row>
    <row r="114" spans="1:5" x14ac:dyDescent="0.25">
      <c r="A114" s="93">
        <v>44008</v>
      </c>
      <c r="B114" s="94">
        <v>129.6</v>
      </c>
      <c r="C114" s="87"/>
      <c r="D114" s="86"/>
      <c r="E114" s="44"/>
    </row>
    <row r="115" spans="1:5" x14ac:dyDescent="0.25">
      <c r="A115" s="93">
        <v>44005</v>
      </c>
      <c r="B115" s="94">
        <v>130.30000000000001</v>
      </c>
      <c r="C115" s="87"/>
      <c r="D115" s="86"/>
      <c r="E115" s="44"/>
    </row>
    <row r="116" spans="1:5" x14ac:dyDescent="0.25">
      <c r="A116" s="93">
        <v>44004</v>
      </c>
      <c r="B116" s="94">
        <v>127.7</v>
      </c>
      <c r="C116" s="87"/>
      <c r="D116" s="86"/>
      <c r="E116" s="44"/>
    </row>
    <row r="117" spans="1:5" x14ac:dyDescent="0.25">
      <c r="A117" s="93">
        <v>44003</v>
      </c>
      <c r="B117" s="94">
        <v>132.69999999999999</v>
      </c>
      <c r="C117" s="87"/>
      <c r="D117" s="86"/>
      <c r="E117" s="44"/>
    </row>
    <row r="118" spans="1:5" x14ac:dyDescent="0.25">
      <c r="A118" s="93">
        <v>44002</v>
      </c>
      <c r="B118" s="94">
        <v>130.69999999999999</v>
      </c>
      <c r="C118" s="87"/>
      <c r="D118" s="86"/>
      <c r="E118" s="44"/>
    </row>
    <row r="119" spans="1:5" x14ac:dyDescent="0.25">
      <c r="A119" s="93">
        <v>43998</v>
      </c>
      <c r="B119" s="94">
        <v>138.19999999999999</v>
      </c>
      <c r="C119" s="87"/>
      <c r="D119" s="86"/>
      <c r="E119" s="44"/>
    </row>
    <row r="120" spans="1:5" x14ac:dyDescent="0.25">
      <c r="A120" s="93">
        <v>43997</v>
      </c>
      <c r="B120" s="94">
        <v>142</v>
      </c>
      <c r="C120" s="87"/>
      <c r="D120" s="86"/>
      <c r="E120" s="44"/>
    </row>
    <row r="121" spans="1:5" x14ac:dyDescent="0.25">
      <c r="A121" s="93">
        <v>43996</v>
      </c>
      <c r="B121" s="94">
        <v>137.19999999999999</v>
      </c>
      <c r="C121" s="87"/>
      <c r="D121" s="86"/>
      <c r="E121" s="44"/>
    </row>
    <row r="122" spans="1:5" x14ac:dyDescent="0.25">
      <c r="A122" s="93">
        <v>43995</v>
      </c>
      <c r="B122" s="94">
        <v>140.19999999999999</v>
      </c>
      <c r="C122" s="87"/>
      <c r="D122" s="86"/>
      <c r="E122" s="44"/>
    </row>
    <row r="123" spans="1:5" x14ac:dyDescent="0.25">
      <c r="A123" s="93">
        <v>43994</v>
      </c>
      <c r="B123" s="94">
        <v>144.9</v>
      </c>
      <c r="C123" s="87"/>
      <c r="D123" s="86"/>
      <c r="E123" s="44"/>
    </row>
    <row r="124" spans="1:5" x14ac:dyDescent="0.25">
      <c r="A124" s="93">
        <v>43991</v>
      </c>
      <c r="B124" s="94">
        <v>144.5</v>
      </c>
      <c r="C124" s="87"/>
      <c r="D124" s="86"/>
      <c r="E124" s="44"/>
    </row>
    <row r="125" spans="1:5" x14ac:dyDescent="0.25">
      <c r="A125" s="93">
        <v>43990</v>
      </c>
      <c r="B125" s="94">
        <v>151</v>
      </c>
      <c r="C125" s="87"/>
      <c r="D125" s="86"/>
      <c r="E125" s="44"/>
    </row>
    <row r="126" spans="1:5" x14ac:dyDescent="0.25">
      <c r="A126" s="93">
        <v>43989</v>
      </c>
      <c r="B126" s="94">
        <v>151.1</v>
      </c>
      <c r="C126" s="87"/>
      <c r="D126" s="86"/>
      <c r="E126" s="44"/>
    </row>
    <row r="127" spans="1:5" x14ac:dyDescent="0.25">
      <c r="A127" s="93">
        <v>43988</v>
      </c>
      <c r="B127" s="94">
        <v>147.30000000000001</v>
      </c>
      <c r="C127" s="87"/>
      <c r="D127" s="86"/>
      <c r="E127" s="44"/>
    </row>
    <row r="128" spans="1:5" x14ac:dyDescent="0.25">
      <c r="A128" s="93">
        <v>43987</v>
      </c>
      <c r="B128" s="94">
        <v>147.19999999999999</v>
      </c>
      <c r="C128" s="87"/>
      <c r="D128" s="86"/>
      <c r="E128" s="44"/>
    </row>
    <row r="129" spans="1:5" x14ac:dyDescent="0.25">
      <c r="A129" s="93">
        <v>43984</v>
      </c>
      <c r="B129" s="94">
        <v>144.5</v>
      </c>
      <c r="C129" s="87"/>
      <c r="D129" s="86"/>
      <c r="E129" s="44"/>
    </row>
    <row r="130" spans="1:5" x14ac:dyDescent="0.25">
      <c r="A130" s="93">
        <v>43983</v>
      </c>
      <c r="B130" s="94">
        <v>143.6</v>
      </c>
      <c r="C130" s="87"/>
      <c r="D130" s="86"/>
      <c r="E130" s="44"/>
    </row>
    <row r="131" spans="1:5" x14ac:dyDescent="0.25">
      <c r="A131" s="93">
        <v>43982</v>
      </c>
      <c r="B131" s="94">
        <v>143.5</v>
      </c>
      <c r="C131" s="87"/>
      <c r="D131" s="86"/>
      <c r="E131" s="44"/>
    </row>
    <row r="132" spans="1:5" x14ac:dyDescent="0.25">
      <c r="A132" s="93">
        <v>43981</v>
      </c>
      <c r="B132" s="94">
        <v>133.69999999999999</v>
      </c>
      <c r="C132" s="87"/>
      <c r="D132" s="86"/>
      <c r="E132" s="44"/>
    </row>
    <row r="133" spans="1:5" x14ac:dyDescent="0.25">
      <c r="A133" s="93">
        <v>43980</v>
      </c>
      <c r="B133" s="94">
        <v>134.1</v>
      </c>
      <c r="C133" s="87"/>
      <c r="D133" s="86"/>
      <c r="E133" s="44"/>
    </row>
    <row r="134" spans="1:5" x14ac:dyDescent="0.25">
      <c r="A134" s="93">
        <v>43977</v>
      </c>
      <c r="B134" s="94">
        <v>131.19999999999999</v>
      </c>
      <c r="C134" s="87"/>
      <c r="D134" s="86"/>
      <c r="E134" s="44"/>
    </row>
    <row r="135" spans="1:5" x14ac:dyDescent="0.25">
      <c r="A135" s="93">
        <v>43976</v>
      </c>
      <c r="B135" s="94">
        <v>132</v>
      </c>
      <c r="C135" s="87"/>
      <c r="D135" s="86"/>
      <c r="E135" s="44"/>
    </row>
    <row r="136" spans="1:5" x14ac:dyDescent="0.25">
      <c r="A136" s="93">
        <v>43975</v>
      </c>
      <c r="B136" s="94">
        <v>129.9</v>
      </c>
      <c r="C136" s="87"/>
      <c r="D136" s="86"/>
      <c r="E136" s="44"/>
    </row>
    <row r="137" spans="1:5" x14ac:dyDescent="0.25">
      <c r="A137" s="93">
        <v>43974</v>
      </c>
      <c r="B137" s="94">
        <v>120.7</v>
      </c>
      <c r="C137" s="87"/>
      <c r="D137" s="86"/>
      <c r="E137" s="44"/>
    </row>
    <row r="138" spans="1:5" x14ac:dyDescent="0.25">
      <c r="A138" s="93">
        <v>43973</v>
      </c>
      <c r="B138" s="94">
        <v>113.6</v>
      </c>
      <c r="C138" s="87"/>
      <c r="D138" s="86"/>
      <c r="E138" s="44"/>
    </row>
    <row r="139" spans="1:5" x14ac:dyDescent="0.25">
      <c r="A139" s="93">
        <v>43970</v>
      </c>
      <c r="B139" s="94">
        <v>118.9</v>
      </c>
      <c r="C139" s="87"/>
      <c r="D139" s="86"/>
      <c r="E139" s="44"/>
    </row>
    <row r="140" spans="1:5" x14ac:dyDescent="0.25">
      <c r="A140" s="93">
        <v>43969</v>
      </c>
      <c r="B140" s="94">
        <v>121</v>
      </c>
      <c r="C140" s="87"/>
      <c r="D140" s="86"/>
      <c r="E140" s="44"/>
    </row>
    <row r="141" spans="1:5" x14ac:dyDescent="0.25">
      <c r="A141" s="93">
        <v>43968</v>
      </c>
      <c r="B141" s="94">
        <v>131.9</v>
      </c>
      <c r="C141" s="87"/>
      <c r="D141" s="86"/>
      <c r="E141" s="44"/>
    </row>
    <row r="142" spans="1:5" x14ac:dyDescent="0.25">
      <c r="A142" s="93">
        <v>43967</v>
      </c>
      <c r="B142" s="94">
        <v>133.4</v>
      </c>
      <c r="C142" s="87"/>
      <c r="D142" s="86"/>
      <c r="E142" s="44"/>
    </row>
    <row r="143" spans="1:5" x14ac:dyDescent="0.25">
      <c r="A143" s="93">
        <v>43966</v>
      </c>
      <c r="B143" s="94">
        <v>133.1</v>
      </c>
      <c r="C143" s="87"/>
      <c r="D143" s="86"/>
      <c r="E143" s="44"/>
    </row>
    <row r="144" spans="1:5" x14ac:dyDescent="0.25">
      <c r="A144" s="93">
        <v>43963</v>
      </c>
      <c r="B144" s="94">
        <v>118.2</v>
      </c>
      <c r="C144" s="87"/>
      <c r="D144" s="86"/>
      <c r="E144" s="44"/>
    </row>
    <row r="145" spans="1:5" x14ac:dyDescent="0.25">
      <c r="A145" s="93">
        <v>43962</v>
      </c>
      <c r="B145" s="94">
        <v>116.1</v>
      </c>
      <c r="C145" s="87"/>
      <c r="D145" s="86"/>
      <c r="E145" s="44"/>
    </row>
    <row r="146" spans="1:5" x14ac:dyDescent="0.25">
      <c r="A146" s="93">
        <v>43961</v>
      </c>
      <c r="B146" s="94">
        <v>130.9</v>
      </c>
      <c r="C146" s="87"/>
      <c r="D146" s="86"/>
      <c r="E146" s="44"/>
    </row>
    <row r="147" spans="1:5" x14ac:dyDescent="0.25">
      <c r="A147" s="93">
        <v>43960</v>
      </c>
      <c r="B147" s="94">
        <v>125</v>
      </c>
      <c r="C147" s="87"/>
      <c r="D147" s="86"/>
      <c r="E147" s="44"/>
    </row>
    <row r="148" spans="1:5" x14ac:dyDescent="0.25">
      <c r="A148" s="93">
        <v>43959</v>
      </c>
      <c r="B148" s="94">
        <v>129.80000000000001</v>
      </c>
      <c r="C148" s="87"/>
      <c r="D148" s="86"/>
      <c r="E148" s="44"/>
    </row>
    <row r="149" spans="1:5" x14ac:dyDescent="0.25">
      <c r="A149" s="93">
        <v>43956</v>
      </c>
      <c r="B149" s="94">
        <v>136.5</v>
      </c>
      <c r="C149" s="87"/>
      <c r="D149" s="86"/>
      <c r="E149" s="44"/>
    </row>
    <row r="150" spans="1:5" x14ac:dyDescent="0.25">
      <c r="A150" s="93">
        <v>43955</v>
      </c>
      <c r="B150" s="94">
        <v>143.4</v>
      </c>
      <c r="C150" s="87"/>
      <c r="D150" s="86"/>
      <c r="E150" s="44"/>
    </row>
    <row r="151" spans="1:5" x14ac:dyDescent="0.25">
      <c r="A151" s="93">
        <v>43954</v>
      </c>
      <c r="B151" s="94">
        <v>148</v>
      </c>
      <c r="C151" s="87"/>
      <c r="D151" s="86"/>
      <c r="E151" s="44"/>
    </row>
    <row r="152" spans="1:5" x14ac:dyDescent="0.25">
      <c r="A152" s="93">
        <v>43953</v>
      </c>
      <c r="B152" s="94">
        <v>142.69999999999999</v>
      </c>
      <c r="C152" s="87"/>
      <c r="D152" s="86"/>
      <c r="E152" s="44"/>
    </row>
    <row r="153" spans="1:5" x14ac:dyDescent="0.25">
      <c r="A153" s="93">
        <v>43952</v>
      </c>
      <c r="B153" s="94">
        <v>144.4</v>
      </c>
      <c r="C153" s="87"/>
      <c r="D153" s="86"/>
      <c r="E153" s="44"/>
    </row>
    <row r="154" spans="1:5" x14ac:dyDescent="0.25">
      <c r="A154" s="93">
        <v>43949</v>
      </c>
      <c r="B154" s="94">
        <v>143.80000000000001</v>
      </c>
      <c r="C154" s="87"/>
      <c r="D154" s="86"/>
      <c r="E154" s="44"/>
    </row>
    <row r="155" spans="1:5" x14ac:dyDescent="0.25">
      <c r="A155" s="93">
        <v>43948</v>
      </c>
      <c r="B155" s="94">
        <v>140.5</v>
      </c>
      <c r="C155" s="87"/>
      <c r="D155" s="86"/>
      <c r="E155" s="44"/>
    </row>
    <row r="156" spans="1:5" x14ac:dyDescent="0.25">
      <c r="A156" s="93">
        <v>43947</v>
      </c>
      <c r="B156" s="94">
        <v>135.1</v>
      </c>
      <c r="C156" s="87"/>
      <c r="D156" s="86"/>
      <c r="E156" s="44"/>
    </row>
    <row r="157" spans="1:5" x14ac:dyDescent="0.25">
      <c r="A157" s="93">
        <v>43946</v>
      </c>
      <c r="B157" s="94">
        <v>131.4</v>
      </c>
      <c r="C157" s="87"/>
      <c r="D157" s="86"/>
      <c r="E157" s="44"/>
    </row>
    <row r="158" spans="1:5" x14ac:dyDescent="0.25">
      <c r="A158" s="93">
        <v>43945</v>
      </c>
      <c r="B158" s="94">
        <v>136.69999999999999</v>
      </c>
      <c r="C158" s="87"/>
      <c r="D158" s="86"/>
      <c r="E158" s="44"/>
    </row>
    <row r="159" spans="1:5" x14ac:dyDescent="0.25">
      <c r="A159" s="93">
        <v>43942</v>
      </c>
      <c r="B159" s="94">
        <v>140.5</v>
      </c>
      <c r="C159" s="87"/>
      <c r="D159" s="86"/>
      <c r="E159" s="44"/>
    </row>
    <row r="160" spans="1:5" x14ac:dyDescent="0.25">
      <c r="A160" s="93">
        <v>43940</v>
      </c>
      <c r="B160" s="94">
        <v>130.4</v>
      </c>
      <c r="C160" s="87"/>
      <c r="D160" s="86"/>
      <c r="E160" s="44"/>
    </row>
    <row r="161" spans="1:5" x14ac:dyDescent="0.25">
      <c r="A161" s="93">
        <v>43939</v>
      </c>
      <c r="B161" s="94">
        <v>125.6</v>
      </c>
      <c r="C161" s="87"/>
      <c r="D161" s="86"/>
      <c r="E161" s="44"/>
    </row>
    <row r="162" spans="1:5" x14ac:dyDescent="0.25">
      <c r="A162" s="93">
        <v>43938</v>
      </c>
      <c r="B162" s="94">
        <v>130.9</v>
      </c>
      <c r="C162" s="87"/>
      <c r="D162" s="86"/>
      <c r="E162" s="44"/>
    </row>
    <row r="163" spans="1:5" x14ac:dyDescent="0.25">
      <c r="A163" s="93">
        <v>43935</v>
      </c>
      <c r="B163" s="94">
        <v>139.5</v>
      </c>
      <c r="C163" s="87"/>
      <c r="D163" s="86"/>
      <c r="E163" s="44"/>
    </row>
    <row r="164" spans="1:5" x14ac:dyDescent="0.25">
      <c r="A164" s="93">
        <v>43934</v>
      </c>
      <c r="B164" s="94">
        <v>138.19999999999999</v>
      </c>
      <c r="C164" s="87"/>
      <c r="D164" s="86"/>
      <c r="E164" s="44"/>
    </row>
    <row r="165" spans="1:5" x14ac:dyDescent="0.25">
      <c r="A165" s="93">
        <v>43933</v>
      </c>
      <c r="B165" s="94">
        <v>134.30000000000001</v>
      </c>
      <c r="C165" s="87"/>
      <c r="D165" s="86"/>
      <c r="E165" s="44"/>
    </row>
    <row r="166" spans="1:5" x14ac:dyDescent="0.25">
      <c r="A166" s="93">
        <v>43932</v>
      </c>
      <c r="B166" s="94">
        <v>134.5</v>
      </c>
      <c r="C166" s="87"/>
      <c r="D166" s="86"/>
      <c r="E166" s="44"/>
    </row>
    <row r="167" spans="1:5" x14ac:dyDescent="0.25">
      <c r="A167" s="93">
        <v>43931</v>
      </c>
      <c r="B167" s="94">
        <v>140.6</v>
      </c>
      <c r="C167" s="87"/>
      <c r="D167" s="86"/>
      <c r="E167" s="44"/>
    </row>
    <row r="168" spans="1:5" x14ac:dyDescent="0.25">
      <c r="A168" s="93">
        <v>43928</v>
      </c>
      <c r="B168" s="94">
        <v>137.4</v>
      </c>
      <c r="C168" s="87"/>
      <c r="D168" s="86"/>
      <c r="E168" s="44"/>
    </row>
    <row r="169" spans="1:5" x14ac:dyDescent="0.25">
      <c r="A169" s="93">
        <v>43927</v>
      </c>
      <c r="B169" s="94">
        <v>140.80000000000001</v>
      </c>
      <c r="C169" s="87"/>
      <c r="D169" s="86"/>
      <c r="E169" s="44"/>
    </row>
    <row r="170" spans="1:5" x14ac:dyDescent="0.25">
      <c r="A170" s="93">
        <v>43926</v>
      </c>
      <c r="B170" s="94">
        <v>144.9</v>
      </c>
      <c r="C170" s="87"/>
      <c r="D170" s="86"/>
      <c r="E170" s="44"/>
    </row>
    <row r="171" spans="1:5" x14ac:dyDescent="0.25">
      <c r="A171" s="93">
        <v>43925</v>
      </c>
      <c r="B171" s="94">
        <v>147.1</v>
      </c>
      <c r="C171" s="87"/>
      <c r="D171" s="86"/>
      <c r="E171" s="44"/>
    </row>
    <row r="172" spans="1:5" x14ac:dyDescent="0.25">
      <c r="A172" s="93">
        <v>43924</v>
      </c>
      <c r="B172" s="94">
        <v>150.69999999999999</v>
      </c>
      <c r="C172" s="87"/>
      <c r="D172" s="86"/>
      <c r="E172" s="44"/>
    </row>
    <row r="173" spans="1:5" x14ac:dyDescent="0.25">
      <c r="A173" s="93">
        <v>43921</v>
      </c>
      <c r="B173" s="94">
        <v>143</v>
      </c>
      <c r="C173" s="87"/>
      <c r="D173" s="86"/>
      <c r="E173" s="44"/>
    </row>
    <row r="174" spans="1:5" x14ac:dyDescent="0.25">
      <c r="A174" s="93">
        <v>43920</v>
      </c>
      <c r="B174" s="94">
        <v>148.9</v>
      </c>
      <c r="C174" s="87"/>
      <c r="D174" s="86"/>
      <c r="E174" s="44"/>
    </row>
    <row r="175" spans="1:5" x14ac:dyDescent="0.25">
      <c r="A175" s="93">
        <v>43919</v>
      </c>
      <c r="B175" s="94">
        <v>152.9</v>
      </c>
      <c r="C175" s="87"/>
      <c r="D175" s="86"/>
      <c r="E175" s="44"/>
    </row>
    <row r="176" spans="1:5" x14ac:dyDescent="0.25">
      <c r="A176" s="93">
        <v>43918</v>
      </c>
      <c r="B176" s="94">
        <v>149.9</v>
      </c>
      <c r="C176" s="87"/>
      <c r="D176" s="86"/>
      <c r="E176" s="44"/>
    </row>
    <row r="177" spans="1:5" x14ac:dyDescent="0.25">
      <c r="A177" s="93">
        <v>43917</v>
      </c>
      <c r="B177" s="94">
        <v>154.69999999999999</v>
      </c>
      <c r="C177" s="87"/>
      <c r="D177" s="86"/>
      <c r="E177" s="44"/>
    </row>
    <row r="178" spans="1:5" x14ac:dyDescent="0.25">
      <c r="A178" s="93">
        <v>43914</v>
      </c>
      <c r="B178" s="94">
        <v>157.30000000000001</v>
      </c>
      <c r="C178" s="87"/>
      <c r="D178" s="86"/>
      <c r="E178" s="44"/>
    </row>
    <row r="179" spans="1:5" x14ac:dyDescent="0.25">
      <c r="A179" s="93">
        <v>43913</v>
      </c>
      <c r="B179" s="94">
        <v>154.6</v>
      </c>
      <c r="C179" s="87"/>
      <c r="D179" s="86"/>
      <c r="E179" s="44"/>
    </row>
    <row r="180" spans="1:5" x14ac:dyDescent="0.25">
      <c r="A180" s="93">
        <v>43912</v>
      </c>
      <c r="B180" s="94">
        <v>159.19999999999999</v>
      </c>
      <c r="C180" s="87"/>
      <c r="D180" s="86"/>
      <c r="E180" s="44"/>
    </row>
    <row r="181" spans="1:5" x14ac:dyDescent="0.25">
      <c r="A181" s="93">
        <v>43911</v>
      </c>
      <c r="B181" s="94">
        <v>160.79999999999998</v>
      </c>
      <c r="C181" s="87"/>
      <c r="D181" s="86"/>
      <c r="E181" s="44"/>
    </row>
    <row r="182" spans="1:5" x14ac:dyDescent="0.25">
      <c r="A182" s="93">
        <v>43910</v>
      </c>
      <c r="B182" s="94">
        <v>153.30000000000001</v>
      </c>
      <c r="C182" s="87"/>
      <c r="D182" s="86"/>
      <c r="E182" s="44"/>
    </row>
    <row r="183" spans="1:5" x14ac:dyDescent="0.25">
      <c r="A183" s="93">
        <v>43907</v>
      </c>
      <c r="B183" s="94">
        <v>157.80000000000001</v>
      </c>
      <c r="C183" s="87"/>
      <c r="D183" s="86"/>
      <c r="E183" s="44"/>
    </row>
    <row r="184" spans="1:5" x14ac:dyDescent="0.25">
      <c r="A184" s="93">
        <v>43906</v>
      </c>
      <c r="B184" s="94">
        <v>160.10000000000002</v>
      </c>
      <c r="C184" s="87"/>
      <c r="D184" s="86"/>
      <c r="E184" s="44"/>
    </row>
    <row r="185" spans="1:5" x14ac:dyDescent="0.25">
      <c r="A185" s="93">
        <v>43905</v>
      </c>
      <c r="B185" s="94">
        <v>156.5</v>
      </c>
      <c r="C185" s="87"/>
      <c r="D185" s="86"/>
      <c r="E185" s="44"/>
    </row>
    <row r="186" spans="1:5" x14ac:dyDescent="0.25">
      <c r="A186" s="93">
        <v>43904</v>
      </c>
      <c r="B186" s="94">
        <v>163.80000000000001</v>
      </c>
      <c r="C186" s="87"/>
      <c r="D186" s="86"/>
      <c r="E186" s="44"/>
    </row>
    <row r="187" spans="1:5" x14ac:dyDescent="0.25">
      <c r="A187" s="93">
        <v>43900</v>
      </c>
      <c r="B187" s="94">
        <v>165.7</v>
      </c>
      <c r="C187" s="87"/>
      <c r="D187" s="86"/>
      <c r="E187" s="44"/>
    </row>
    <row r="188" spans="1:5" x14ac:dyDescent="0.25">
      <c r="A188" s="93">
        <v>43899</v>
      </c>
      <c r="B188" s="94">
        <v>168.99999999999997</v>
      </c>
      <c r="C188" s="87"/>
      <c r="D188" s="86"/>
      <c r="E188" s="44"/>
    </row>
    <row r="189" spans="1:5" x14ac:dyDescent="0.25">
      <c r="A189" s="93">
        <v>43898</v>
      </c>
      <c r="B189" s="94">
        <v>165.59999999999997</v>
      </c>
      <c r="C189" s="87"/>
      <c r="D189" s="86"/>
      <c r="E189" s="44"/>
    </row>
    <row r="190" spans="1:5" x14ac:dyDescent="0.25">
      <c r="A190" s="93">
        <v>43897</v>
      </c>
      <c r="B190" s="94">
        <v>161.6</v>
      </c>
      <c r="C190" s="87"/>
      <c r="D190" s="86"/>
      <c r="E190" s="44"/>
    </row>
    <row r="191" spans="1:5" x14ac:dyDescent="0.25">
      <c r="A191" s="93">
        <v>43896</v>
      </c>
      <c r="B191" s="94">
        <v>165.79999999999998</v>
      </c>
      <c r="C191" s="87"/>
      <c r="D191" s="86"/>
      <c r="E191" s="44"/>
    </row>
    <row r="192" spans="1:5" x14ac:dyDescent="0.25">
      <c r="A192" s="93">
        <v>43893</v>
      </c>
      <c r="B192" s="94">
        <v>172.5</v>
      </c>
      <c r="C192" s="87"/>
      <c r="D192" s="86"/>
      <c r="E192" s="44"/>
    </row>
    <row r="193" spans="1:5" x14ac:dyDescent="0.25">
      <c r="A193" s="93">
        <v>43892</v>
      </c>
      <c r="B193" s="94">
        <v>170.10000000000002</v>
      </c>
      <c r="C193" s="87"/>
      <c r="D193" s="86"/>
      <c r="E193" s="44"/>
    </row>
    <row r="194" spans="1:5" x14ac:dyDescent="0.25">
      <c r="A194" s="93">
        <v>43891</v>
      </c>
      <c r="B194" s="94">
        <v>165.59999999999997</v>
      </c>
      <c r="C194" s="87"/>
      <c r="D194" s="86"/>
      <c r="E194" s="44"/>
    </row>
    <row r="195" spans="1:5" x14ac:dyDescent="0.25">
      <c r="A195" s="93">
        <v>43890</v>
      </c>
      <c r="B195" s="94">
        <v>164.5</v>
      </c>
      <c r="C195" s="87"/>
      <c r="D195" s="86"/>
      <c r="E195" s="44"/>
    </row>
    <row r="196" spans="1:5" x14ac:dyDescent="0.25">
      <c r="A196" s="93">
        <v>43889</v>
      </c>
      <c r="B196" s="94">
        <v>157</v>
      </c>
      <c r="C196" s="87"/>
      <c r="D196" s="86"/>
      <c r="E196" s="44"/>
    </row>
    <row r="197" spans="1:5" x14ac:dyDescent="0.25">
      <c r="A197" s="93">
        <v>43886</v>
      </c>
      <c r="B197" s="94">
        <v>154.19999999999999</v>
      </c>
      <c r="C197" s="87"/>
      <c r="D197" s="86"/>
      <c r="E197" s="44"/>
    </row>
    <row r="198" spans="1:5" x14ac:dyDescent="0.25">
      <c r="A198" s="93">
        <v>43885</v>
      </c>
      <c r="B198" s="94">
        <v>157.5</v>
      </c>
      <c r="C198" s="87"/>
      <c r="D198" s="86"/>
      <c r="E198" s="44"/>
    </row>
    <row r="199" spans="1:5" x14ac:dyDescent="0.25">
      <c r="A199" s="93">
        <v>43884</v>
      </c>
      <c r="B199" s="94">
        <v>162.69999999999999</v>
      </c>
      <c r="C199" s="87"/>
      <c r="D199" s="86"/>
      <c r="E199" s="44"/>
    </row>
    <row r="200" spans="1:5" x14ac:dyDescent="0.25">
      <c r="A200" s="93">
        <v>43883</v>
      </c>
      <c r="B200" s="94">
        <v>130.80000000000001</v>
      </c>
      <c r="C200" s="87"/>
      <c r="D200" s="86"/>
      <c r="E200" s="44"/>
    </row>
    <row r="201" spans="1:5" x14ac:dyDescent="0.25">
      <c r="A201" s="93">
        <v>43882</v>
      </c>
      <c r="B201" s="94">
        <v>128.9</v>
      </c>
      <c r="C201" s="87"/>
      <c r="D201" s="86"/>
      <c r="E201" s="44"/>
    </row>
    <row r="202" spans="1:5" x14ac:dyDescent="0.25">
      <c r="A202" s="93">
        <v>43879</v>
      </c>
      <c r="B202" s="94">
        <v>131.4</v>
      </c>
      <c r="C202" s="87"/>
      <c r="D202" s="86"/>
      <c r="E202" s="44"/>
    </row>
    <row r="203" spans="1:5" x14ac:dyDescent="0.25">
      <c r="A203" s="93">
        <v>43878</v>
      </c>
      <c r="B203" s="94">
        <v>136.4</v>
      </c>
      <c r="C203" s="87"/>
      <c r="D203" s="86"/>
      <c r="E203" s="44"/>
    </row>
    <row r="204" spans="1:5" x14ac:dyDescent="0.25">
      <c r="A204" s="93">
        <v>43877</v>
      </c>
      <c r="B204" s="94">
        <v>137</v>
      </c>
      <c r="C204" s="87"/>
      <c r="D204" s="86"/>
      <c r="E204" s="44"/>
    </row>
    <row r="205" spans="1:5" x14ac:dyDescent="0.25">
      <c r="A205" s="93">
        <v>43876</v>
      </c>
      <c r="B205" s="94">
        <v>146.5</v>
      </c>
      <c r="C205" s="87"/>
      <c r="D205" s="86"/>
      <c r="E205" s="44"/>
    </row>
    <row r="206" spans="1:5" x14ac:dyDescent="0.25">
      <c r="A206" s="93">
        <v>43875</v>
      </c>
      <c r="B206" s="94">
        <v>141.30000000000001</v>
      </c>
      <c r="C206" s="87"/>
      <c r="D206" s="86"/>
      <c r="E206" s="44"/>
    </row>
    <row r="207" spans="1:5" x14ac:dyDescent="0.25">
      <c r="A207" s="93">
        <v>43872</v>
      </c>
      <c r="B207" s="94">
        <v>139.1</v>
      </c>
      <c r="C207" s="87"/>
      <c r="D207" s="86"/>
      <c r="E207" s="44"/>
    </row>
    <row r="208" spans="1:5" x14ac:dyDescent="0.25">
      <c r="A208" s="93">
        <v>43871</v>
      </c>
      <c r="B208" s="94">
        <v>145.9</v>
      </c>
      <c r="C208" s="87"/>
      <c r="D208" s="86"/>
      <c r="E208" s="44"/>
    </row>
    <row r="209" spans="1:5" x14ac:dyDescent="0.25">
      <c r="A209" s="93">
        <v>43870</v>
      </c>
      <c r="B209" s="94">
        <v>144.30000000000001</v>
      </c>
      <c r="C209" s="87"/>
      <c r="D209" s="86"/>
      <c r="E209" s="44"/>
    </row>
    <row r="210" spans="1:5" x14ac:dyDescent="0.25">
      <c r="A210" s="93">
        <v>43869</v>
      </c>
      <c r="B210" s="94">
        <v>140.1</v>
      </c>
      <c r="C210" s="87"/>
      <c r="D210" s="86"/>
      <c r="E210" s="44"/>
    </row>
    <row r="211" spans="1:5" x14ac:dyDescent="0.25">
      <c r="A211" s="93">
        <v>43868</v>
      </c>
      <c r="B211" s="94">
        <v>148.69999999999999</v>
      </c>
      <c r="C211" s="87"/>
      <c r="D211" s="86"/>
      <c r="E211" s="44"/>
    </row>
    <row r="212" spans="1:5" x14ac:dyDescent="0.25">
      <c r="A212" s="93">
        <v>43865</v>
      </c>
      <c r="B212" s="94">
        <v>152.6</v>
      </c>
      <c r="C212" s="87"/>
      <c r="D212" s="86"/>
      <c r="E212" s="44"/>
    </row>
    <row r="213" spans="1:5" x14ac:dyDescent="0.25">
      <c r="A213" s="93">
        <v>43864</v>
      </c>
      <c r="B213" s="94">
        <v>154.4</v>
      </c>
      <c r="C213" s="87"/>
      <c r="D213" s="86"/>
      <c r="E213" s="44"/>
    </row>
    <row r="214" spans="1:5" x14ac:dyDescent="0.25">
      <c r="A214" s="93">
        <v>43863</v>
      </c>
      <c r="B214" s="94">
        <v>159.69999999999999</v>
      </c>
      <c r="C214" s="87"/>
      <c r="D214" s="86"/>
      <c r="E214" s="44"/>
    </row>
    <row r="215" spans="1:5" x14ac:dyDescent="0.25">
      <c r="A215" s="93">
        <v>43862</v>
      </c>
      <c r="B215" s="94">
        <v>155.80000000000001</v>
      </c>
      <c r="C215" s="87"/>
      <c r="D215" s="86"/>
      <c r="E215" s="44"/>
    </row>
    <row r="216" spans="1:5" x14ac:dyDescent="0.25">
      <c r="A216" s="93">
        <v>43861</v>
      </c>
      <c r="B216" s="94">
        <v>150.1</v>
      </c>
      <c r="C216" s="87"/>
      <c r="D216" s="86"/>
      <c r="E216" s="44"/>
    </row>
    <row r="217" spans="1:5" x14ac:dyDescent="0.25">
      <c r="A217" s="93">
        <v>43858</v>
      </c>
      <c r="B217" s="94">
        <v>153</v>
      </c>
      <c r="C217" s="87"/>
      <c r="D217" s="86"/>
      <c r="E217" s="44"/>
    </row>
    <row r="218" spans="1:5" x14ac:dyDescent="0.25">
      <c r="A218" s="93">
        <v>43857</v>
      </c>
      <c r="B218" s="94">
        <v>148.69999999999999</v>
      </c>
      <c r="C218" s="87"/>
      <c r="D218" s="86"/>
      <c r="E218" s="44"/>
    </row>
    <row r="219" spans="1:5" x14ac:dyDescent="0.25">
      <c r="A219" s="93">
        <v>43856</v>
      </c>
      <c r="B219" s="94">
        <v>155.5</v>
      </c>
      <c r="C219" s="87"/>
      <c r="D219" s="86"/>
      <c r="E219" s="44"/>
    </row>
    <row r="220" spans="1:5" x14ac:dyDescent="0.25">
      <c r="A220" s="93">
        <v>43855</v>
      </c>
      <c r="B220" s="94">
        <v>148.19999999999999</v>
      </c>
      <c r="C220" s="87"/>
      <c r="D220" s="86"/>
      <c r="E220" s="44"/>
    </row>
    <row r="221" spans="1:5" x14ac:dyDescent="0.25">
      <c r="A221" s="93">
        <v>43854</v>
      </c>
      <c r="B221" s="94">
        <v>161.80000000000001</v>
      </c>
      <c r="C221" s="87"/>
      <c r="D221" s="86"/>
      <c r="E221" s="44"/>
    </row>
    <row r="222" spans="1:5" x14ac:dyDescent="0.25">
      <c r="A222" s="93">
        <v>43851</v>
      </c>
      <c r="B222" s="94">
        <v>161.49999999999997</v>
      </c>
      <c r="C222" s="87"/>
      <c r="D222" s="86"/>
      <c r="E222" s="44"/>
    </row>
    <row r="223" spans="1:5" x14ac:dyDescent="0.25">
      <c r="A223" s="93">
        <v>43850</v>
      </c>
      <c r="B223" s="94">
        <v>168.7</v>
      </c>
      <c r="C223" s="87"/>
      <c r="D223" s="86"/>
      <c r="E223" s="44"/>
    </row>
    <row r="224" spans="1:5" x14ac:dyDescent="0.25">
      <c r="A224" s="93">
        <v>43849</v>
      </c>
      <c r="B224" s="94">
        <v>166.00000000000003</v>
      </c>
      <c r="C224" s="87"/>
      <c r="D224" s="86"/>
      <c r="E224" s="44"/>
    </row>
    <row r="225" spans="1:5" x14ac:dyDescent="0.25">
      <c r="A225" s="93">
        <v>43848</v>
      </c>
      <c r="B225" s="94">
        <v>164.20000000000002</v>
      </c>
      <c r="C225" s="87"/>
      <c r="D225" s="86"/>
      <c r="E225" s="44"/>
    </row>
    <row r="226" spans="1:5" x14ac:dyDescent="0.25">
      <c r="A226" s="93">
        <v>43847</v>
      </c>
      <c r="B226" s="94">
        <v>175.2</v>
      </c>
      <c r="C226" s="87"/>
      <c r="D226" s="86"/>
      <c r="E226" s="44"/>
    </row>
    <row r="227" spans="1:5" x14ac:dyDescent="0.25">
      <c r="A227" s="93">
        <v>43843</v>
      </c>
      <c r="B227" s="94">
        <v>169.3</v>
      </c>
      <c r="C227" s="87"/>
      <c r="D227" s="86"/>
      <c r="E227" s="44"/>
    </row>
    <row r="228" spans="1:5" x14ac:dyDescent="0.25">
      <c r="A228" s="93">
        <v>43842</v>
      </c>
      <c r="B228" s="94">
        <v>163.4</v>
      </c>
      <c r="C228" s="87"/>
      <c r="D228" s="86"/>
      <c r="E228" s="44"/>
    </row>
    <row r="229" spans="1:5" x14ac:dyDescent="0.25">
      <c r="A229" s="93">
        <v>43841</v>
      </c>
      <c r="B229" s="94">
        <v>162.9</v>
      </c>
      <c r="C229" s="87"/>
      <c r="D229" s="86"/>
      <c r="E229" s="44"/>
    </row>
    <row r="230" spans="1:5" x14ac:dyDescent="0.25">
      <c r="A230" s="93">
        <v>43840</v>
      </c>
      <c r="B230" s="94">
        <v>161.80000000000001</v>
      </c>
      <c r="C230" s="87"/>
      <c r="D230" s="86"/>
      <c r="E230" s="44"/>
    </row>
    <row r="231" spans="1:5" x14ac:dyDescent="0.25">
      <c r="A231" s="93">
        <v>43837</v>
      </c>
      <c r="B231" s="94">
        <v>165.7</v>
      </c>
      <c r="C231" s="87"/>
      <c r="D231" s="86"/>
      <c r="E231" s="44"/>
    </row>
    <row r="232" spans="1:5" x14ac:dyDescent="0.25">
      <c r="A232" s="93">
        <v>43836</v>
      </c>
      <c r="B232" s="94">
        <v>164.89999999999998</v>
      </c>
      <c r="C232" s="87"/>
      <c r="D232" s="86"/>
      <c r="E232" s="44"/>
    </row>
    <row r="233" spans="1:5" x14ac:dyDescent="0.25">
      <c r="A233" s="93">
        <v>43835</v>
      </c>
      <c r="B233" s="94">
        <v>160.19999999999999</v>
      </c>
      <c r="C233" s="87"/>
      <c r="D233" s="86"/>
      <c r="E233" s="44"/>
    </row>
    <row r="234" spans="1:5" x14ac:dyDescent="0.25">
      <c r="A234" s="93">
        <v>43834</v>
      </c>
      <c r="B234" s="94">
        <v>167.39999999999998</v>
      </c>
      <c r="C234" s="87"/>
      <c r="D234" s="86"/>
      <c r="E234" s="44"/>
    </row>
    <row r="235" spans="1:5" x14ac:dyDescent="0.25">
      <c r="A235" s="93">
        <v>43833</v>
      </c>
      <c r="B235" s="94">
        <v>165.2</v>
      </c>
      <c r="C235" s="87"/>
      <c r="D235" s="86"/>
      <c r="E235" s="44"/>
    </row>
    <row r="236" spans="1:5" x14ac:dyDescent="0.25">
      <c r="A236" s="93">
        <v>43830</v>
      </c>
      <c r="B236" s="94">
        <v>165.4</v>
      </c>
      <c r="C236" s="87"/>
      <c r="D236" s="86"/>
      <c r="E236" s="44"/>
    </row>
    <row r="237" spans="1:5" x14ac:dyDescent="0.25">
      <c r="A237" s="93">
        <v>43829</v>
      </c>
      <c r="B237" s="94">
        <v>167.39999999999998</v>
      </c>
      <c r="C237" s="87"/>
      <c r="D237" s="86"/>
      <c r="E237" s="44"/>
    </row>
    <row r="238" spans="1:5" x14ac:dyDescent="0.25">
      <c r="A238" s="93">
        <v>43828</v>
      </c>
      <c r="B238" s="94">
        <v>163.6</v>
      </c>
      <c r="C238" s="87"/>
      <c r="D238" s="86"/>
      <c r="E238" s="44"/>
    </row>
    <row r="239" spans="1:5" x14ac:dyDescent="0.25">
      <c r="A239" s="93">
        <v>43827</v>
      </c>
      <c r="B239" s="94">
        <v>167.7</v>
      </c>
      <c r="C239" s="87"/>
      <c r="D239" s="86"/>
      <c r="E239" s="44"/>
    </row>
    <row r="240" spans="1:5" x14ac:dyDescent="0.25">
      <c r="A240" s="93">
        <v>43826</v>
      </c>
      <c r="B240" s="94">
        <v>174.20000000000002</v>
      </c>
      <c r="C240" s="87"/>
      <c r="D240" s="86"/>
      <c r="E240" s="44"/>
    </row>
    <row r="241" spans="1:5" x14ac:dyDescent="0.25">
      <c r="A241" s="93">
        <v>43823</v>
      </c>
      <c r="B241" s="94">
        <v>178</v>
      </c>
      <c r="C241" s="87"/>
      <c r="D241" s="86"/>
      <c r="E241" s="44"/>
    </row>
    <row r="242" spans="1:5" x14ac:dyDescent="0.25">
      <c r="A242" s="93">
        <v>43822</v>
      </c>
      <c r="B242" s="94">
        <v>170</v>
      </c>
      <c r="C242" s="87"/>
      <c r="D242" s="86"/>
      <c r="E242" s="44"/>
    </row>
    <row r="243" spans="1:5" x14ac:dyDescent="0.25">
      <c r="A243" s="93">
        <v>43821</v>
      </c>
      <c r="B243" s="94">
        <v>167.7</v>
      </c>
      <c r="C243" s="87"/>
      <c r="D243" s="86"/>
      <c r="E243" s="44"/>
    </row>
    <row r="244" spans="1:5" x14ac:dyDescent="0.25">
      <c r="A244" s="93">
        <v>43820</v>
      </c>
      <c r="B244" s="94">
        <v>165.10000000000002</v>
      </c>
      <c r="C244" s="87"/>
      <c r="D244" s="86"/>
      <c r="E244" s="44"/>
    </row>
    <row r="245" spans="1:5" x14ac:dyDescent="0.25">
      <c r="A245" s="93">
        <v>43819</v>
      </c>
      <c r="B245" s="94">
        <v>164.8</v>
      </c>
      <c r="C245" s="87"/>
      <c r="D245" s="86"/>
      <c r="E245" s="44"/>
    </row>
    <row r="246" spans="1:5" x14ac:dyDescent="0.25">
      <c r="A246" s="93">
        <v>43816</v>
      </c>
      <c r="B246" s="94">
        <v>150</v>
      </c>
      <c r="C246" s="87"/>
      <c r="D246" s="86"/>
      <c r="E246" s="44"/>
    </row>
    <row r="247" spans="1:5" x14ac:dyDescent="0.25">
      <c r="A247" s="93">
        <v>43815</v>
      </c>
      <c r="B247" s="94">
        <v>142.69999999999999</v>
      </c>
      <c r="C247" s="87"/>
      <c r="D247" s="86"/>
      <c r="E247" s="44"/>
    </row>
    <row r="248" spans="1:5" x14ac:dyDescent="0.25">
      <c r="A248" s="93">
        <v>43814</v>
      </c>
      <c r="B248" s="94">
        <v>142.4</v>
      </c>
      <c r="C248" s="87"/>
      <c r="D248" s="86"/>
      <c r="E248" s="44"/>
    </row>
    <row r="249" spans="1:5" x14ac:dyDescent="0.25">
      <c r="A249" s="93">
        <v>43813</v>
      </c>
      <c r="B249" s="94">
        <v>155</v>
      </c>
      <c r="C249" s="87"/>
      <c r="D249" s="86"/>
      <c r="E249" s="44"/>
    </row>
    <row r="250" spans="1:5" x14ac:dyDescent="0.25">
      <c r="A250" s="93">
        <v>43812</v>
      </c>
      <c r="B250" s="94">
        <v>156</v>
      </c>
      <c r="C250" s="87"/>
      <c r="D250" s="86"/>
      <c r="E250" s="44"/>
    </row>
    <row r="251" spans="1:5" x14ac:dyDescent="0.25">
      <c r="A251" s="93">
        <v>43809</v>
      </c>
      <c r="B251" s="94">
        <v>152.4</v>
      </c>
      <c r="C251" s="87"/>
      <c r="D251" s="86"/>
      <c r="E251" s="44"/>
    </row>
    <row r="252" spans="1:5" x14ac:dyDescent="0.25">
      <c r="A252" s="93">
        <v>43808</v>
      </c>
      <c r="B252" s="94">
        <v>151.1</v>
      </c>
      <c r="C252" s="87"/>
      <c r="D252" s="86"/>
      <c r="E252" s="44"/>
    </row>
    <row r="253" spans="1:5" x14ac:dyDescent="0.25">
      <c r="A253" s="93">
        <v>43807</v>
      </c>
      <c r="B253" s="94">
        <v>166.90000000000003</v>
      </c>
      <c r="C253" s="87"/>
      <c r="D253" s="86"/>
      <c r="E253" s="44"/>
    </row>
    <row r="254" spans="1:5" x14ac:dyDescent="0.25">
      <c r="A254" s="93">
        <v>43806</v>
      </c>
      <c r="B254" s="94">
        <v>168.09999999999997</v>
      </c>
      <c r="C254" s="87"/>
      <c r="D254" s="86"/>
      <c r="E254" s="44"/>
    </row>
    <row r="255" spans="1:5" x14ac:dyDescent="0.25">
      <c r="A255" s="93">
        <v>43802</v>
      </c>
      <c r="B255" s="94">
        <v>170.9</v>
      </c>
      <c r="C255" s="87"/>
      <c r="D255" s="86"/>
      <c r="E255" s="44"/>
    </row>
    <row r="256" spans="1:5" x14ac:dyDescent="0.25">
      <c r="A256" s="93">
        <v>43801</v>
      </c>
      <c r="B256" s="94">
        <v>174.6</v>
      </c>
      <c r="C256" s="87"/>
      <c r="D256" s="86"/>
      <c r="E256" s="44"/>
    </row>
    <row r="257" spans="1:5" x14ac:dyDescent="0.25">
      <c r="A257" s="93">
        <v>43800</v>
      </c>
      <c r="B257" s="94">
        <v>175.2</v>
      </c>
      <c r="C257" s="87"/>
      <c r="D257" s="86"/>
      <c r="E257" s="44"/>
    </row>
    <row r="258" spans="1:5" x14ac:dyDescent="0.25">
      <c r="A258" s="93">
        <v>43799</v>
      </c>
      <c r="B258" s="94">
        <v>172.60000000000002</v>
      </c>
      <c r="C258" s="87"/>
      <c r="D258" s="86"/>
      <c r="E258" s="44"/>
    </row>
    <row r="259" spans="1:5" x14ac:dyDescent="0.25">
      <c r="A259" s="93">
        <v>43798</v>
      </c>
      <c r="B259" s="94">
        <v>176.90000000000003</v>
      </c>
      <c r="C259" s="87"/>
      <c r="D259" s="86"/>
      <c r="E259" s="44"/>
    </row>
    <row r="260" spans="1:5" x14ac:dyDescent="0.25">
      <c r="A260" s="93">
        <v>43795</v>
      </c>
      <c r="B260" s="94">
        <v>167.60000000000002</v>
      </c>
      <c r="C260" s="87"/>
      <c r="D260" s="86"/>
      <c r="E260" s="44"/>
    </row>
    <row r="261" spans="1:5" x14ac:dyDescent="0.25">
      <c r="A261" s="93">
        <v>43794</v>
      </c>
      <c r="B261" s="94">
        <v>170.59999999999997</v>
      </c>
      <c r="C261" s="87"/>
      <c r="D261" s="86"/>
      <c r="E261" s="44"/>
    </row>
    <row r="262" spans="1:5" x14ac:dyDescent="0.25">
      <c r="A262" s="93">
        <v>43793</v>
      </c>
      <c r="B262" s="94">
        <v>186.1</v>
      </c>
      <c r="C262" s="87"/>
      <c r="D262" s="86"/>
      <c r="E262" s="44"/>
    </row>
    <row r="263" spans="1:5" x14ac:dyDescent="0.25">
      <c r="A263" s="93">
        <v>43792</v>
      </c>
      <c r="B263" s="94">
        <v>185</v>
      </c>
      <c r="C263" s="87"/>
      <c r="D263" s="86"/>
      <c r="E263" s="44"/>
    </row>
    <row r="264" spans="1:5" x14ac:dyDescent="0.25">
      <c r="A264" s="93">
        <v>43791</v>
      </c>
      <c r="B264" s="94">
        <v>183.09999999999997</v>
      </c>
      <c r="C264" s="87"/>
      <c r="D264" s="86"/>
      <c r="E264" s="44"/>
    </row>
    <row r="265" spans="1:5" x14ac:dyDescent="0.25">
      <c r="A265" s="93">
        <v>43788</v>
      </c>
      <c r="B265" s="94">
        <v>192.1</v>
      </c>
      <c r="C265" s="87"/>
      <c r="D265" s="86"/>
      <c r="E265" s="44"/>
    </row>
    <row r="266" spans="1:5" x14ac:dyDescent="0.25">
      <c r="A266" s="93">
        <v>43787</v>
      </c>
      <c r="B266" s="94">
        <v>198</v>
      </c>
      <c r="C266" s="87"/>
      <c r="D266" s="86"/>
      <c r="E266" s="44"/>
    </row>
    <row r="267" spans="1:5" x14ac:dyDescent="0.25">
      <c r="A267" s="93">
        <v>43786</v>
      </c>
      <c r="B267" s="94">
        <v>193.4</v>
      </c>
      <c r="C267" s="87"/>
      <c r="D267" s="86"/>
      <c r="E267" s="44"/>
    </row>
    <row r="268" spans="1:5" x14ac:dyDescent="0.25">
      <c r="A268" s="93">
        <v>43785</v>
      </c>
      <c r="B268" s="94">
        <v>190.10000000000002</v>
      </c>
      <c r="C268" s="87"/>
      <c r="D268" s="86"/>
      <c r="E268" s="44"/>
    </row>
    <row r="269" spans="1:5" x14ac:dyDescent="0.25">
      <c r="A269" s="93">
        <v>43784</v>
      </c>
      <c r="B269" s="94">
        <v>197</v>
      </c>
      <c r="C269" s="87"/>
      <c r="D269" s="86"/>
      <c r="E269" s="44"/>
    </row>
    <row r="270" spans="1:5" x14ac:dyDescent="0.25">
      <c r="A270" s="93">
        <v>43781</v>
      </c>
      <c r="B270" s="94">
        <v>191.3</v>
      </c>
      <c r="C270" s="87"/>
      <c r="D270" s="86"/>
      <c r="E270" s="44"/>
    </row>
    <row r="271" spans="1:5" x14ac:dyDescent="0.25">
      <c r="A271" s="93">
        <v>43780</v>
      </c>
      <c r="B271" s="94">
        <v>190.5</v>
      </c>
      <c r="C271" s="87"/>
      <c r="D271" s="86"/>
      <c r="E271" s="44"/>
    </row>
    <row r="272" spans="1:5" x14ac:dyDescent="0.25">
      <c r="A272" s="93">
        <v>43779</v>
      </c>
      <c r="B272" s="94">
        <v>189.3</v>
      </c>
      <c r="C272" s="87"/>
      <c r="D272" s="86"/>
      <c r="E272" s="44"/>
    </row>
    <row r="273" spans="1:5" x14ac:dyDescent="0.25">
      <c r="A273" s="93">
        <v>43778</v>
      </c>
      <c r="B273" s="94">
        <v>180.59999999999997</v>
      </c>
      <c r="C273" s="87"/>
      <c r="D273" s="86"/>
      <c r="E273" s="44"/>
    </row>
    <row r="274" spans="1:5" x14ac:dyDescent="0.25">
      <c r="A274" s="93">
        <v>43774</v>
      </c>
      <c r="B274" s="94">
        <v>188.50000000000003</v>
      </c>
      <c r="C274" s="87"/>
      <c r="D274" s="86"/>
      <c r="E274" s="44"/>
    </row>
    <row r="275" spans="1:5" x14ac:dyDescent="0.25">
      <c r="A275" s="93">
        <v>43773</v>
      </c>
      <c r="B275" s="94">
        <v>194.8</v>
      </c>
      <c r="C275" s="87"/>
      <c r="D275" s="86"/>
      <c r="E275" s="44"/>
    </row>
    <row r="276" spans="1:5" x14ac:dyDescent="0.25">
      <c r="A276" s="93">
        <v>43772</v>
      </c>
      <c r="B276" s="94">
        <v>189.40000000000003</v>
      </c>
      <c r="C276" s="87"/>
      <c r="D276" s="86"/>
      <c r="E276" s="44"/>
    </row>
    <row r="277" spans="1:5" x14ac:dyDescent="0.25">
      <c r="A277" s="93">
        <v>43771</v>
      </c>
      <c r="B277" s="94">
        <v>196.8</v>
      </c>
      <c r="C277" s="87"/>
      <c r="D277" s="86"/>
      <c r="E277" s="44"/>
    </row>
    <row r="278" spans="1:5" x14ac:dyDescent="0.25">
      <c r="A278" s="93">
        <v>43770</v>
      </c>
      <c r="B278" s="94">
        <v>196.3</v>
      </c>
      <c r="C278" s="87"/>
      <c r="D278" s="86"/>
      <c r="E278" s="44"/>
    </row>
    <row r="279" spans="1:5" x14ac:dyDescent="0.25">
      <c r="A279" s="93">
        <v>43767</v>
      </c>
      <c r="B279" s="94">
        <v>202.1</v>
      </c>
      <c r="C279" s="87"/>
      <c r="D279" s="86"/>
      <c r="E279" s="44"/>
    </row>
    <row r="280" spans="1:5" x14ac:dyDescent="0.25">
      <c r="A280" s="93">
        <v>43766</v>
      </c>
      <c r="B280" s="94">
        <v>210</v>
      </c>
      <c r="C280" s="87"/>
      <c r="D280" s="86"/>
      <c r="E280" s="44"/>
    </row>
    <row r="281" spans="1:5" x14ac:dyDescent="0.25">
      <c r="A281" s="93">
        <v>43765</v>
      </c>
      <c r="B281" s="94">
        <v>208.5</v>
      </c>
      <c r="C281" s="87"/>
      <c r="D281" s="86"/>
      <c r="E281" s="44"/>
    </row>
    <row r="282" spans="1:5" x14ac:dyDescent="0.25">
      <c r="A282" s="93">
        <v>43764</v>
      </c>
      <c r="B282" s="94">
        <v>209.5</v>
      </c>
      <c r="C282" s="87"/>
      <c r="D282" s="86"/>
      <c r="E282" s="44"/>
    </row>
    <row r="283" spans="1:5" x14ac:dyDescent="0.25">
      <c r="A283" s="93">
        <v>43763</v>
      </c>
      <c r="B283" s="89">
        <v>209.24</v>
      </c>
      <c r="E283" s="44"/>
    </row>
    <row r="284" spans="1:5" x14ac:dyDescent="0.25">
      <c r="A284" s="93">
        <v>43760</v>
      </c>
      <c r="B284" s="89">
        <v>208.85999999999999</v>
      </c>
      <c r="E284" s="44"/>
    </row>
  </sheetData>
  <sheetProtection algorithmName="SHA-512" hashValue="jR1gFROKtSSi90G/u9DLCsvqbs2PRpsAQ2enCaLnC64KAHjMbLHt0UuLqLG3CMHUcwBvAilrII6WV2czdDJJUg==" saltValue="+KKbOiz3yNGxoDn7cO3TV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2020-10-22T05:33:20Z</dcterms:modified>
</cp:coreProperties>
</file>